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2021 06 02 materiał do konsultacji roboczych\pliki do wysłania do regionów 2.06.2021\"/>
    </mc:Choice>
  </mc:AlternateContent>
  <xr:revisionPtr revIDLastSave="0" documentId="13_ncr:1_{8FD5E5CD-9F0F-4B99-A491-18AA0673246A}" xr6:coauthVersionLast="46" xr6:coauthVersionMax="46" xr10:uidLastSave="{00000000-0000-0000-0000-000000000000}"/>
  <bookViews>
    <workbookView xWindow="-120" yWindow="-120" windowWidth="29040" windowHeight="15840" tabRatio="679" activeTab="4" xr2:uid="{00000000-000D-0000-FFFF-FFFF00000000}"/>
  </bookViews>
  <sheets>
    <sheet name="ZP_alokacja" sheetId="8" r:id="rId1"/>
    <sheet name="ZP_PD" sheetId="1" r:id="rId2"/>
    <sheet name="ZP_REALIZACJA_K" sheetId="2" r:id="rId3"/>
    <sheet name="ZP_REALIZACJA_P" sheetId="5" r:id="rId4"/>
    <sheet name="ZP_projekty COVID" sheetId="11" r:id="rId5"/>
    <sheet name="ZP_efekty i ewaluacje_KE" sheetId="12" r:id="rId6"/>
  </sheets>
  <externalReferences>
    <externalReference r:id="rId7"/>
  </externalReferences>
  <definedNames>
    <definedName name="_xlnm._FilterDatabase" localSheetId="1" hidden="1">ZP_PD!$A$5:$L$28</definedName>
    <definedName name="_xlnm._FilterDatabase" localSheetId="4" hidden="1">'ZP_projekty COVID'!$A$6:$AD$51</definedName>
    <definedName name="_xlnm._FilterDatabase" localSheetId="2" hidden="1">ZP_REALIZACJA_K!$A$5:$L$18</definedName>
    <definedName name="_xlnm.Print_Area" localSheetId="1">ZP_PD!$A$1:$L$24</definedName>
    <definedName name="_xlnm.Print_Area" localSheetId="2">ZP_REALIZACJA_K!$A$1:$M$14</definedName>
    <definedName name="_xlnm.Print_Area" localSheetId="3">ZP_REALIZACJA_P!$A$1:$O$15</definedName>
    <definedName name="PO">'[1]Informacje ogólne'!$K$118:$K$154</definedName>
    <definedName name="skroty_PI"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3" i="11" l="1"/>
  <c r="F17" i="2" l="1"/>
  <c r="F16" i="2"/>
  <c r="F15" i="2"/>
  <c r="F18" i="2"/>
  <c r="F12" i="2"/>
  <c r="F13" i="2"/>
  <c r="F14" i="2"/>
  <c r="F11" i="2"/>
  <c r="I9" i="8"/>
  <c r="N9" i="8" s="1"/>
  <c r="I8" i="8"/>
  <c r="Q51" i="11"/>
  <c r="P51" i="11"/>
  <c r="Q50" i="11"/>
  <c r="P50" i="11"/>
  <c r="Q49" i="11"/>
  <c r="P49" i="11"/>
  <c r="P48" i="11"/>
  <c r="P47" i="11"/>
  <c r="Q46" i="11"/>
  <c r="P46" i="11"/>
  <c r="Q45" i="11"/>
  <c r="P45" i="11"/>
  <c r="Q44" i="11"/>
  <c r="P44" i="11"/>
  <c r="Q43" i="11"/>
  <c r="P43" i="11"/>
  <c r="Q42" i="11"/>
  <c r="P42" i="11"/>
  <c r="Q41" i="11"/>
  <c r="P41" i="11"/>
  <c r="Q40" i="11"/>
  <c r="P40" i="11"/>
  <c r="Q39" i="11"/>
  <c r="P39" i="11"/>
  <c r="Q38" i="11"/>
  <c r="P38" i="11"/>
  <c r="Q37" i="11"/>
  <c r="P37" i="11"/>
  <c r="Q36" i="11"/>
  <c r="P36" i="11"/>
  <c r="Q35" i="11"/>
  <c r="P35" i="11"/>
  <c r="Q34" i="11"/>
  <c r="P34" i="11"/>
  <c r="Q33" i="11"/>
  <c r="P33" i="11"/>
  <c r="Q32" i="11"/>
  <c r="P32" i="11"/>
  <c r="Q31" i="11"/>
  <c r="P31" i="11"/>
  <c r="Q30" i="11"/>
  <c r="P30" i="11"/>
  <c r="Q29" i="11"/>
  <c r="P29" i="11"/>
  <c r="Q28" i="11"/>
  <c r="P28" i="11"/>
  <c r="Q27" i="11"/>
  <c r="P27" i="11"/>
  <c r="Q26" i="11"/>
  <c r="P26" i="11"/>
  <c r="Q25" i="11"/>
  <c r="P25" i="11"/>
  <c r="Q24" i="11"/>
  <c r="P24" i="11"/>
  <c r="Q23" i="11"/>
  <c r="P23" i="11"/>
  <c r="Q22" i="11"/>
  <c r="P22" i="11"/>
  <c r="Q21" i="11"/>
  <c r="P21" i="11"/>
  <c r="P20" i="11"/>
  <c r="Q19" i="11"/>
  <c r="P19" i="11"/>
  <c r="Q18" i="11"/>
  <c r="P18" i="11"/>
  <c r="Q13" i="11"/>
  <c r="N8" i="8" l="1"/>
  <c r="I11" i="8"/>
  <c r="N11" i="8" s="1"/>
  <c r="I10" i="8"/>
  <c r="N10" i="8" s="1"/>
  <c r="F6" i="2"/>
</calcChain>
</file>

<file path=xl/sharedStrings.xml><?xml version="1.0" encoding="utf-8"?>
<sst xmlns="http://schemas.openxmlformats.org/spreadsheetml/2006/main" count="1294" uniqueCount="478">
  <si>
    <t>Czy nabór poświęcony tylko obszarowi zdrowie? [T/N]</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</si>
  <si>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</si>
  <si>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</si>
  <si>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</si>
  <si>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</si>
  <si>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</si>
  <si>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</si>
  <si>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</si>
  <si>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</si>
  <si>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</si>
  <si>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</si>
  <si>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</si>
  <si>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</si>
  <si>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</si>
  <si>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</si>
  <si>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</si>
  <si>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</si>
  <si>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</si>
  <si>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</si>
  <si>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</si>
  <si>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</si>
  <si>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</si>
  <si>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</si>
  <si>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</si>
  <si>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</si>
  <si>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</si>
  <si>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</si>
  <si>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Budżet naboru 
UE</t>
  </si>
  <si>
    <t>Budżet naboru 
wkład krajowy</t>
  </si>
  <si>
    <t>Budżet naboru 
ogółem</t>
  </si>
  <si>
    <t>PI 8vi</t>
  </si>
  <si>
    <t>K</t>
  </si>
  <si>
    <t>Narzędzie 5</t>
  </si>
  <si>
    <t>VII posiedzenie KS</t>
  </si>
  <si>
    <t>PI 9a</t>
  </si>
  <si>
    <t>PI 2c</t>
  </si>
  <si>
    <t>III kwartał 2017</t>
  </si>
  <si>
    <t>IV kwartał 2017</t>
  </si>
  <si>
    <t>tryb obiegowy</t>
  </si>
  <si>
    <t>P</t>
  </si>
  <si>
    <t>Narzędzie 26</t>
  </si>
  <si>
    <t>XV posiedzenie KS</t>
  </si>
  <si>
    <t>Regionalny Program Operacyjny Województwa Zachodniopomorskiego na lata 2014 – 2020</t>
  </si>
  <si>
    <t>RPO WZ.9.K.1</t>
  </si>
  <si>
    <t>Narzędzie 17</t>
  </si>
  <si>
    <t>Dostosowanie infrastruktury i zakresu świadczeń ochrony zdrowia do potrzeb w województwie zachodniopomorskim w obszarze opieki długoterminowej oraz paliatywnej i hospicyjnej</t>
  </si>
  <si>
    <t>czerwiec 2016 r.</t>
  </si>
  <si>
    <t>21/2016</t>
  </si>
  <si>
    <t>V posiedzenie KS</t>
  </si>
  <si>
    <t>RPO WZ.9.P.10</t>
  </si>
  <si>
    <t>Zachodniopomorskie e-Zdrowie</t>
  </si>
  <si>
    <t>41/2016</t>
  </si>
  <si>
    <t>RPO WZ.9.P.9</t>
  </si>
  <si>
    <t>Narzędzie 13</t>
  </si>
  <si>
    <t>Rozbudowa wraz z przebudową budynku szpitala SPZZOZ w Gryficach dla bloku operacyjnego, oddziałów zabiegowych, ortopedyczno-urazowego i chirurgicznego, apteki centralnej, sterylizatorni wraz z wyposażeniem</t>
  </si>
  <si>
    <t>20/2017/XII</t>
  </si>
  <si>
    <t>XII posiedzenie KS</t>
  </si>
  <si>
    <t>RPO WZ.9.P.1</t>
  </si>
  <si>
    <t>Narzędzie 16</t>
  </si>
  <si>
    <t>Poprawa efektywności i organizacji opieki nad dziećmi w województwie zachodniopomorskim poprzez wyposażenie w sprzęt i urządzenia medyczne SPSZOZ „Zdroje” w Szczecinie</t>
  </si>
  <si>
    <t>I kwartał 2017 r.</t>
  </si>
  <si>
    <t>1/2017/O</t>
  </si>
  <si>
    <t>RPOWZ.6.K.1</t>
  </si>
  <si>
    <t>Wdrożenie kompleksowych programów zdrowotnych dotyczących chorób negatywnie wpływających na rynek pracy, ułatwiających powroty do pracy, umożliwiających wydłużenie aktywności zawodowej oraz zwiększenie zgłaszalności na badania profilaktyczne</t>
  </si>
  <si>
    <t>27/2017/O</t>
  </si>
  <si>
    <t>RPOWZ.9.P.2</t>
  </si>
  <si>
    <t>Dostosowanie SPWSZ do potrzeb szybko rosnącej populacji osób starszych –  zwiększenie liczby łóżek w Oddziale Geriatrii i Przewlekle Chorych</t>
  </si>
  <si>
    <t>42/2017/XIII</t>
  </si>
  <si>
    <t>XIII posiedzenie KS</t>
  </si>
  <si>
    <t>RPOWZ.9.P.8</t>
  </si>
  <si>
    <t>Podniesienie jakości i dostępności usług medycznych SPWSZ w Szczecinie poprzez budowę budynku na potrzeby Oddziału Nefrologii i Transplantacji Nerek, Stacji Dializ, Oddziału Neurologii wraz z Oddziałem Udarowym oraz Oddziału Chorób Wewnętrznych i Nadciśnienia Tętniczego wraz z wyposażeniem</t>
  </si>
  <si>
    <t>RPOWZ.9.P.7</t>
  </si>
  <si>
    <t>Przebudowa i dostosowanie do aktualnych wymogów Regionalnego Szpitala 
w Kołobrzegu wraz z niezbędnym wyposażeniem</t>
  </si>
  <si>
    <t>RPOWZ.9.P.6</t>
  </si>
  <si>
    <t>Narzędzie 13, Narzędzie 14</t>
  </si>
  <si>
    <t>Przebudowa i doposażenie infrastruktury Szpitala Wojewódzkiego im. M. Kopernika w Koszalinie służącej leczeniu chorób będących przyczyną dezaktywizacji zawodowej.</t>
  </si>
  <si>
    <t>IV kwartał 2017 r.</t>
  </si>
  <si>
    <t>50/2017/XIV</t>
  </si>
  <si>
    <t>XIV posiedzenie KS</t>
  </si>
  <si>
    <t>RPOWZ.9.P.9</t>
  </si>
  <si>
    <t>Podniesienie standardów opieki pediatrycznej poprzez zakup sprzętu medycznego i modernizację oddziałów zlokalizowanych w Pawilonie Dziecięcym w Szpitalu Wojewódzkim im. M. Kopernika w Koszalinie</t>
  </si>
  <si>
    <t>RPOWZ.9.P.4</t>
  </si>
  <si>
    <t xml:space="preserve">Centrum Opieki Długoterminowej w subregionie przy Specjalistycznym Zespole Gruźlicy i Chorób Płuc
w Koszalinie
</t>
  </si>
  <si>
    <t>67/2017/XV</t>
  </si>
  <si>
    <t>Narzędzie 2</t>
  </si>
  <si>
    <t>PI 9iv</t>
  </si>
  <si>
    <t>Narzędzie 19</t>
  </si>
  <si>
    <t>XVI posiedzenie KS</t>
  </si>
  <si>
    <t>RPOWZ.7.K.1</t>
  </si>
  <si>
    <t xml:space="preserve">Wczesne wykrywanie oraz rehabilitacja zaburzeń słuchu i mowy wśród uczniów pierwszej klasy szkoły podstawowej </t>
  </si>
  <si>
    <t>IV kwartał 2018</t>
  </si>
  <si>
    <t>14/2018/XVI</t>
  </si>
  <si>
    <t>RPOWZ.7.K.2</t>
  </si>
  <si>
    <t>Wczesne wykrywanie i rehabilitacja wad wzroku wśród uczniów pierwszej klasy szkoły podstawowej</t>
  </si>
  <si>
    <t>RPOWZ.7.K.3</t>
  </si>
  <si>
    <t>Wczesne wykrywanie, terapia oraz rehabilitacja dzieci i młodzieży z całościowymi zaburzeniami psychicznymi</t>
  </si>
  <si>
    <t>RPOWZ.7.K.4</t>
  </si>
  <si>
    <t>Wczesne rozpoznanie i korekcja wad postawy wśród dzieci w wieku przedszkolnym i wczesnoszkolnym</t>
  </si>
  <si>
    <t>RPOWZ.6.K.2</t>
  </si>
  <si>
    <t>Profilaktyka i wczesne wykrywanie nowotworów skóry</t>
  </si>
  <si>
    <t>RPZP.09.01.00-IZ.00-32-001/16</t>
  </si>
  <si>
    <t>https://www.funduszeeuropejskie.gov.pl/nabory/91-infrastruktura-zdrowia/</t>
  </si>
  <si>
    <t>T</t>
  </si>
  <si>
    <t>ND</t>
  </si>
  <si>
    <t>RPZP.06.08.00-IP.02-32-K31/17</t>
  </si>
  <si>
    <t>http://rpo-wup.wzp.pl/skorzystaj/nabory/68-wdrozenie-kompleksowych-programow-zdrowotnych-dotyczacych-chorob-negatywnie-wplywajacych-na-rynek-pracy</t>
  </si>
  <si>
    <t>RPZP.09.01-00-32-0001/17</t>
  </si>
  <si>
    <t>https://www.funduszeeuropejskie.gov.pl/nabory/91-infrastruktura-zdrowia-1/</t>
  </si>
  <si>
    <t>Samodzielny Publiczny Specjalistyczny Zakład Opieki Zdrowotnej "Zdroje"</t>
  </si>
  <si>
    <t>Poprawa efektywności i organizacji opieki nad dziećmi w województwie zachodniopomorskim poprzez wyposażenie w sprzęt i urzadzenia medyczne SPSZOZ "Zdroje" w Szczecinie</t>
  </si>
  <si>
    <t>28.06.2017</t>
  </si>
  <si>
    <t>RPZP.09.01-00-32-0002/17</t>
  </si>
  <si>
    <t xml:space="preserve">Samodzielny Publiczny Zespół Zakładów Opieki Zdrowotnej w Gryficach </t>
  </si>
  <si>
    <t>RPZP.09.01-00-32-0004/17</t>
  </si>
  <si>
    <t>Samodzielny Publiczny Wojewódzki Szpital Zespolony w Szczecinie</t>
  </si>
  <si>
    <t>Dostosowanie SPWSZ do potrzeb szybko rosnącej populacji osób starszych –
zwiększenie liczby łóżek w Oddziale Geriatrii i Przewlekle Chorych</t>
  </si>
  <si>
    <t>06.09.2017</t>
  </si>
  <si>
    <t>RPZP.09.01-00-32-0003/17</t>
  </si>
  <si>
    <t>Podniesienie jakości i dostępności usług medycznych SPWSZ w Szczecinie poprzez
budowę budynku na potrzeby Oddziału Nefrologii i Transplantacji Nerek, Stacji Dializ,
Oddziału Neurologii wraz z Oddziałem Udarowym oraz Oddziału Chorób Wewnętrznych
i Nadciśnienia Tętniczego wraz z wyposażeniem</t>
  </si>
  <si>
    <t>RPZP.09.01-00-32-0005/17</t>
  </si>
  <si>
    <t>Szpital Wojewódzki im. Mikołaja Kopernika w Koszalinie</t>
  </si>
  <si>
    <t>Podniesienie standardów opieki pediatrycznej poprzez zakup sprzetu medycznego i modernizację oddziałów zlokalizowanych w Pawilonie Dziecięcym w Szpitalu Wojewódzkim im. M. Kopernika w Koszalinie</t>
  </si>
  <si>
    <t>RPZP.09.01-00-32-0006/17</t>
  </si>
  <si>
    <t>Przebudowa i doposażenie infrastruktury Szpitala Wojewódzkiego im. M. Kopernika w Koszalinie służącej leczeniu chorób będących przyczyną dezaktywacji zawodowej</t>
  </si>
  <si>
    <t>Przebudowa i dostosowanie do aktualnych wymogów Regionalnego Szpitala w Kołobrzegu wraz z niezbędnym wyposażeniem</t>
  </si>
  <si>
    <t>Centrum Opieki Długoterminowej w subregionie przy Specjalistycznym Zespole Gruźlicy i Chorób Płuc w Koszalinie</t>
  </si>
  <si>
    <t>Regionalny Szpital w Kołobrzegu</t>
  </si>
  <si>
    <t>RPZP.09.02.00-32-0001/18</t>
  </si>
  <si>
    <t>RPZP.09.01.00-32-0002/18</t>
  </si>
  <si>
    <t>http://www.rpo.wzp.pl/skorzystaj/nabory/91-infrastruktura-zdrowia-projekty-pozakonkursowe</t>
  </si>
  <si>
    <t>Specjalistyczney Zespół Gruźlicy i Chorób Płuc w Koszalinie</t>
  </si>
  <si>
    <t>RPZP.06.08.00-IP.02-32-K42/18</t>
  </si>
  <si>
    <t>https://www.funduszeeuropejskie.gov.pl/nabory/68-wdrozenie-kompleksowych-programow-zdrowotnych-dotyczacych-chorob-negatywnie-wplywajacych-na-rynek-pracy-ulatwiajacych-powroty-do-pracy-umozliwiajace-wydluzenie-aktywnosci-zawodowej-oraz-zwiekszenie-zglaszalnosci-na-badania-profilakty-1/</t>
  </si>
  <si>
    <t>RPZP.07.07.00-IP.02-32-K43/19</t>
  </si>
  <si>
    <t>https://www.funduszeeuropejskie.gov.pl/nabory/77-wdrozenie-programow-wczesnego-wykrywania-wad-rozwojowych-i-rehabilitacji-dzieci-z-niepelnosprawnosciami-oraz-zagrozonych-niepelnosprawnoscia/</t>
  </si>
  <si>
    <t>RPZP.07.07.00-IP.02-32-K44/19</t>
  </si>
  <si>
    <t>https://www.funduszeeuropejskie.gov.pl/nabory/77-wdrozenie-programow-wczesnego-wykrywania-wad-rozwojowych-i-rehabilitacji-dzieci-z-niepelnosprawnosciami-oraz-zagrozonych-niepelnosprawnoscia-1/</t>
  </si>
  <si>
    <t>Nazwa Programu:</t>
  </si>
  <si>
    <t>Tabela 1: Alokacja w ramach  Regionalnego Programu Operacyjnego Województwa Zachodniopomorskiego na lata 2014 - 2020 przeznaczona na obszar zdrowie</t>
  </si>
  <si>
    <t>Kwoty należy podać razem z rezerwą wykonania</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</si>
  <si>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</si>
  <si>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</si>
  <si>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</si>
  <si>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</si>
  <si>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</si>
  <si>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</si>
  <si>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</si>
  <si>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</si>
  <si>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</si>
  <si>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</si>
  <si>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</si>
  <si>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</si>
  <si>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</si>
  <si>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RPZP.09.01.00</t>
  </si>
  <si>
    <t>Infrastruktura zdrowia</t>
  </si>
  <si>
    <t>*** RPZP.09.01.00 - Brak poddziałania ***</t>
  </si>
  <si>
    <t>9a</t>
  </si>
  <si>
    <t>RPZP.09.10.00</t>
  </si>
  <si>
    <t>Wsparcie rozwoju e-usług publicznych</t>
  </si>
  <si>
    <t>*** RPZP.09.10.00 - Brak poddziałania ***</t>
  </si>
  <si>
    <t>2c</t>
  </si>
  <si>
    <t>RPZP.06.08.00</t>
  </si>
  <si>
    <t>Wdrożenie kompleksowych programów zdrowotnych dotyczących chorób negatywnie wpływających na rynek pracy, ułatwiających
powroty do pracy, umożliwiające wydłużenie aktywności zawodowej oraz zwiększenie zgłaszalności na badania profilaktyczne</t>
  </si>
  <si>
    <t>*** RPZP.06.08.00 - Brak poddziałania ***</t>
  </si>
  <si>
    <t>8vi</t>
  </si>
  <si>
    <t>RPZP.07.07.00</t>
  </si>
  <si>
    <t>Wdrożenie programów wczesnego wykrywania wad rozwojowych i rehabilitacji dzieci z niepełnosprawnościami oraz zagrożonych
niepełnosprawnością</t>
  </si>
  <si>
    <t>*** RPZP.07.07.00 - Brak poddziałania ***</t>
  </si>
  <si>
    <t>9iv</t>
  </si>
  <si>
    <t>Narzędzie 3</t>
  </si>
  <si>
    <t>IV kwartał 2019</t>
  </si>
  <si>
    <t>13/2019/XX</t>
  </si>
  <si>
    <t>XX posiedzenie KS</t>
  </si>
  <si>
    <t>RPOWZ.6.K.4</t>
  </si>
  <si>
    <t>"Rehabilitacja medyczna po przebytym udarze mózgowym"</t>
  </si>
  <si>
    <t>I kwartał 2020</t>
  </si>
  <si>
    <t>RPOWZ.6.K.5</t>
  </si>
  <si>
    <t>Rozwój profilaktyki nowotworowej w kierunku wykrywania raka piersi, szyjki macicy  i raka jelita grubego</t>
  </si>
  <si>
    <t>50/2019/XXII</t>
  </si>
  <si>
    <t>XXII posiedzenie KS</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</si>
  <si>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</si>
  <si>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</si>
  <si>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</si>
  <si>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</si>
  <si>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</si>
  <si>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</si>
  <si>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053</t>
  </si>
  <si>
    <t>078, 079, 081, 101</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</si>
  <si>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</si>
  <si>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</si>
  <si>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</si>
  <si>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Tabela 3.Wykaz naborów konkursowych realizowanych w ramach RPO dotyczących obszaru zdrowia.</t>
  </si>
  <si>
    <t>Tabela 4. Wykaz projektów pozakonkursowych realizowanych w ramach RPO dotyczących obszaru zdrowia.</t>
  </si>
  <si>
    <t>Województwo/ POWER/ POIiŚ</t>
  </si>
  <si>
    <t>Nr PI</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</si>
  <si>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</si>
  <si>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</si>
  <si>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</si>
  <si>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</si>
  <si>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</si>
  <si>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</si>
  <si>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</si>
  <si>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</si>
  <si>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</si>
  <si>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</si>
  <si>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</si>
  <si>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</si>
  <si>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</si>
  <si>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</si>
  <si>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</si>
  <si>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</si>
  <si>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</si>
  <si>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</si>
  <si>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</si>
  <si>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</si>
  <si>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</si>
  <si>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</si>
  <si>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</si>
  <si>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</si>
  <si>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Jeżeli tak proszę o krótką informację o wynikach ewaluacji</t>
  </si>
  <si>
    <t>Czy w 2020 r. realizowali Państwo ewaluację z zakresu ochrony zdrowia (w całości lub częściowo poświęconej wsparciu ze środków UE ochrony zdrowia)?</t>
  </si>
  <si>
    <t>Zakres</t>
  </si>
  <si>
    <t>Tabela 7: Ewaluacje w ochronie zdrowia</t>
  </si>
  <si>
    <t>Wartość umów dla projektów infrastrukturalnych, w ramach których skierowano wsparcie do ambulatoryjnej opieki zdrowotnej</t>
  </si>
  <si>
    <t>Liczba projektów infrastrukturalnych, w ramach których skierowano wsparcie do ambulatoryjnej opieki zdrowotnej</t>
  </si>
  <si>
    <t>Wartość umów dla projektów infrastrukturalnych, w ramach których skierowano wsparcie do podstawowej opieki zdrowotnej</t>
  </si>
  <si>
    <t>Liczba projektów infrastrukturalnych, w ramach których skierowano wsparcie do podstawowej opieki zdrowotnej</t>
  </si>
  <si>
    <t xml:space="preserve">Liczba utworzonych DDOM </t>
  </si>
  <si>
    <t>Liczba</t>
  </si>
  <si>
    <t xml:space="preserve">Tabela 6: Wybrane efekty działań </t>
  </si>
  <si>
    <t>RPOWZ.9.P.5</t>
  </si>
  <si>
    <t>Narzędzie 14, Narzędzie 16</t>
  </si>
  <si>
    <t>Budowa budynku na potrzeby Oddziałów Zakaźnych oraz Poradni Specjalistycznych wraz z wyposażeniem na terenie SPWSZ w Szczecinie</t>
  </si>
  <si>
    <t>III kwartał 2020</t>
  </si>
  <si>
    <t>24/2020/O</t>
  </si>
  <si>
    <t>RPOWZ.7.K.5</t>
  </si>
  <si>
    <t>Profilaktyka wad postawy wśród uczniów szkół podstawowych na lata 2020 - 2022</t>
  </si>
  <si>
    <t>IV kwartał 2020</t>
  </si>
  <si>
    <t>31/2020/O</t>
  </si>
  <si>
    <t>RPOWZ.7.K.6</t>
  </si>
  <si>
    <t>Profilaktyka zakażeń wirusem brodawczaka ludzkiego (HPV) na lata 2021-2022</t>
  </si>
  <si>
    <t>RPOWZ.6.K.6</t>
  </si>
  <si>
    <t>Prewencja chorób sercowo-naczyniowych u pacjentów onkologicznych na lata 2020-2022</t>
  </si>
  <si>
    <t>RPOWZ.6.K.7</t>
  </si>
  <si>
    <t>Rehabilitacja lecznicza pacjentów onkologicznych na lata 2020 – 2022</t>
  </si>
  <si>
    <t>Zachodniopomorskie</t>
  </si>
  <si>
    <t>projekt pozakonkursowy</t>
  </si>
  <si>
    <t>Tak</t>
  </si>
  <si>
    <t xml:space="preserve">RPO WZ.9.P.9 </t>
  </si>
  <si>
    <t>Samodzielny Publiczny Zakład Opieki Zdrowotnej w Gryficach</t>
  </si>
  <si>
    <t>Gryfice</t>
  </si>
  <si>
    <t>Zakup sprzętu</t>
  </si>
  <si>
    <t>Nie</t>
  </si>
  <si>
    <t>rozszerzenie zakresu realizowanego projektu; zakup sprzętu: komora laminarna -1szt.; automatyczny system zamknięty do real time PCR, odczynniki i testy do wykonywania badań w kierunku SARS-COV-2, zamrażarka laboratoryjna, aparat rtg</t>
  </si>
  <si>
    <t>RPO WZ.9.P.8</t>
  </si>
  <si>
    <t xml:space="preserve">Ssamodzielny Publiczny Wojewódzki Szpital Zespolony w Szczecinie </t>
  </si>
  <si>
    <t>Szczecin</t>
  </si>
  <si>
    <t>RPO WZ.9.P.7</t>
  </si>
  <si>
    <t>Kołobrzeg</t>
  </si>
  <si>
    <t>RPO WZ.9.P.6</t>
  </si>
  <si>
    <t>Szpital Wojewódzki im. M. Kopernika w Koszalinie</t>
  </si>
  <si>
    <t>Koszalin</t>
  </si>
  <si>
    <t xml:space="preserve">2 011 963, 35 </t>
  </si>
  <si>
    <t>rozszerzenie zakresu realizowanego projektu; tomograf komputerowy-1szt., łóżko do intensywnej terapi-2sz., pompa infuzyjna ze stacją dokującą 25 szt., kardimonitor do monitorowaniaczynności życiowych-10szt., łóżka szpitalne z szafkami przyłóżkowymi-24 szt., Aparat RTF-1szt.,modernizacja pomieszczeń tomografii komputerowej-instalacja tomografu, wykonanie fundamentów pod dodatkowy zbiornik tlenu ciekłego i parownic, monitor do pomiarów hemodynamicznych, system dezynfekcji pomieszczeń, komora laminarna kl II a oprzyrządowaniem oraz    zakup wyposażenia dla modernizowanego Oddziału Obserwacyjno-Zakaźnego</t>
  </si>
  <si>
    <t>RPO WZ.9.P.4</t>
  </si>
  <si>
    <t>Centrum Opieki Długoterminowej w subregionie przy Specjalistycznym Zespole Gruźlicy i Chorób Płuc
w Koszalinie</t>
  </si>
  <si>
    <t>Rozszerzenie zakresu realizowanego projektu; Zakup sprzętu:  respirator stacjinarny z ostprzętem - 3 szt. BIPAP - respirator nieinwazyjny - 4 szt.; łóżko szpitalne+materac+szafka przyłóżkowa (doddział zakaźny)-43 szt.a infuzyjna - 4 szt.; kardiomonitor - 2 szt.; bronchoskop (pacjent zakaźny)- 2 szt.; Linia diagnostyczna na obecność - COVID-19 - szt.1 (system do wykonywania badań, komory laminarne-2szt., lodówki 2 szt. wutryna wydzielajaca z drzwiami); tor wizyjny z wideobronchoskopem do diagnosty z aparatem USG.i endoskopowej płuc.</t>
  </si>
  <si>
    <t>Nie dotyczy</t>
  </si>
  <si>
    <t xml:space="preserve">Samodzielny Publiczny Wojewódzki Szpital Zespolony w Szczecinie </t>
  </si>
  <si>
    <t>nd</t>
  </si>
  <si>
    <t>Szczecin, Koszalin, Gryfice</t>
  </si>
  <si>
    <t>Zachodniopomorski Program Monitorowania i Prewencji Epidemii Coronowirusa SARS-CoV-2 i Choroby COVID-19</t>
  </si>
  <si>
    <t>diagnostyka serologiczna dla 50 000 osób w tym diagnostyka molekularna dla 5 000 osób</t>
  </si>
  <si>
    <t>Wydłużenie okresu realizacji projektu do 31.03.2021 r. Zwiększono liczbę badań molekularnch z 5000 os. na 8 098 os. Zwiększeniu uległ wskaźnik Liczba osób w wieku aktywności zawodowej, u których wykonano test molekularny w kierunku SARS-CoV-2 z 5000 osób na 8 098 osób. Zakupiono 4 aparaty do oznaczania koronawirusa, doposażono 10 labolatoriów</t>
  </si>
  <si>
    <t>Samodzielny Publiczny Specjalistyczny Zakład Opieki Zdrowotnej "Zdroje" w Szczecinie</t>
  </si>
  <si>
    <t>Samodzielny Publiczny Zakład Opieki Zdrowotnej Szpital Wojewódzki w Koszalinie</t>
  </si>
  <si>
    <t>Samodzielny Publiczny Specjalistyczny Zespół Grużlicy i Chorób Płuc w Koszalinie</t>
  </si>
  <si>
    <t>Samodzielny Publiczny Zespół Zakładów Opieki Zdrowotnej w Gryficach.</t>
  </si>
  <si>
    <t>Województwo Zachodniopomorskie</t>
  </si>
  <si>
    <t>brak</t>
  </si>
  <si>
    <t>województwo zachodniopomorskie</t>
  </si>
  <si>
    <t>POMORZE ZACHODNIE - BEZPIECZNA EDUKACJA</t>
  </si>
  <si>
    <t>Wypłata środków finansowych dla Grantobiorców (JST) na zabezpieczenie instytucjonalnych form opieki nad najmłodszymi dziećmi oraz placówek edukacyjnych w zakresie walki z COVID-19. W ramach grantu można ponosić koszty zakupu środków ochrony osobistej, sprzętów oraz środków do utrzymania czystości i dezynfekcji oraz innych wydatków związanych z walką z COVID-19, wymaganych przepisami prawa  na potrzeby prowadzonych przez JST: żłobków, klubów dziecięcych oraz placówek edukacyjnych.</t>
  </si>
  <si>
    <t>Wodne Ochotnicze Pogotowie Ratunkowe Województwa Zachodniopomorskiego</t>
  </si>
  <si>
    <t>Walka i przeciwdziałanie COVID-19 w ratownictwie wodnym</t>
  </si>
  <si>
    <t>Związek Ochotniczych Straży Pożarnych Rzeczypospolitej Polskiej</t>
  </si>
  <si>
    <t>Warszawa</t>
  </si>
  <si>
    <t xml:space="preserve">192 OSP woj.zachodniopomorskiego </t>
  </si>
  <si>
    <t>Wsparcie Ochotniczych Straży Pożarnych w województwie zachodniopomorskim poprzez zakup wyposażenia przeznaczonego do walki i zapobieganiu COVID-19</t>
  </si>
  <si>
    <t>Doposażenie jednostek Ochotniczych Straży Pożarnych z Krajowego Systemu Ratownictwa – Gaśniczego w zakresie walki z COVID-19. Poprzez odpowiednie doposażenie jednostek (m.in. zakup sprzętu i środków ochrony) projekt przyczyni się do złagodzenia sytuacji epidemiologicznej i wpłynie na lepszą jakość oferowanych usług społeczeństwu.</t>
  </si>
  <si>
    <t xml:space="preserve">W ramach projektu dokonano zakupu aparatów oddechowych, opryskiwaczy spalinowych,   ozonatorów, namiotów pneumatycznych, lamp namiotowych, agregatów prądotwórczych , gogli ochronnych. Powyższe rzeczy/sprzęty  stanowią środki ochrony osobistej strażaków. Natomiast opryskiwacze spalinowe oraz ozonatory będą służyły do dezynfekcji pomieszczeń oraz pojazdów. Namioty pneumatyczne, lampy namiotowe oraz agregaty prądotwórcze będą przeznaczone do utworzenia polowych punktów pobrań lub izb przyjęć. </t>
  </si>
  <si>
    <t>Samodzielny Publiczny Specjalistyczny Zakład Opieki Zdrowotnej "ZDROJE" W Szczecinie</t>
  </si>
  <si>
    <t>„Zakup sprzętu medycznego na potrzeby realizacji przedsięwzięć związanych z walką i skutkami COVID-19 na terenie województwa zachodniopomorskiego przez SPSZOZ "Zdroje" w Szczecinie”</t>
  </si>
  <si>
    <t>zakup sprzętu</t>
  </si>
  <si>
    <t>Aparat do szybkiej diagnostyki w oparciu o technologię Real Time PCR (1 szt.), Komora laminarna (2 szt.),  Zestaw do oksygenacji zewnątrzustrojowej ECMO (1 szt.), Aparat USG (wielofunkcyjny) (2 szt.), Aparat do dekontaminacji powierzchni- zamgławiacz (5 szt.), Urządzenie do aktywnej regulacji temperatury pacjenta (1 szt.), Defibrylator z wyposażeniem (1 szt.), doposażono 1 labolatorium</t>
  </si>
  <si>
    <t>Samodzielny Publiczny Zakład Opieki Zdrowotnej w Choszcznie</t>
  </si>
  <si>
    <t>Choszczno</t>
  </si>
  <si>
    <t>Zakup środków trwałych na rzecz zapobiegania i walki ze skutkami COVID-19 dla SPZOZ w Choszcznie w 2020 r.</t>
  </si>
  <si>
    <t xml:space="preserve">Zakup środków trwałych na rzecz zapobiegania i walki ze skutkami COVID-19 </t>
  </si>
  <si>
    <t>Aparat do hemodializy, apatat USG, bronchofiberoskop, defibrylator, autoklaw, myjnie dezynfekcyjneprzelotowe i nieprzzelotowe, zamgławiacze</t>
  </si>
  <si>
    <t>Samodzielny Publiczny Zespół Zakładów Opieki Zdrowotnej w Gryficach</t>
  </si>
  <si>
    <t>Gryficach</t>
  </si>
  <si>
    <t>Walka i zapobieganie COVID-19 wśród personelu i pacjentów Szpitala w Gryficach</t>
  </si>
  <si>
    <t>Doposażenie jednostki (m.in. zakup sprzętu i środków ochrony)</t>
  </si>
  <si>
    <t xml:space="preserve">W ramach projektu dokonano zakupu  m.in. do Laboratorium wyrobów jednorazowego użytku, w szczególności rękawiczek, gogli, okularów ochronnych, masek, kombinezonów ochronnych, masek  filtracyjnych, fartuchów. </t>
  </si>
  <si>
    <t>Regionalne Centrum Medyczne w Białogardzie Sp. z o.o.</t>
  </si>
  <si>
    <t>Białogard</t>
  </si>
  <si>
    <t>Wyposażenie Szpitala w sprzęt medyczny związany z zapobieganiem, przeciwdziałaniem i zwalczaniem COVID-19</t>
  </si>
  <si>
    <t xml:space="preserve">Doposażenie oddziałów szpitalnych i Izby Przyjęć szpitala poprzez zakup środków trwałych, sprzętu medycznego do dezynfekcji, wyposażenia laboratorium </t>
  </si>
  <si>
    <t>W ramach projektu dokonano zakupu  m.in. aparatów EKG , kardiomonitorów, sprzętu laboratoryjnego -wirówki ,  diatermii chirurgicznej , dozowników do tlenu jak i  ssaki. Ponadto zakupiono autoklaw i myjnie dezynfekcyjne, namiot medyczny, łóżka szpitalne oraz wózki do przewożenia pacjentów, utworzono 15 łóżek dla pacjentów z COVID-19, doposażono 1 labolatorium</t>
  </si>
  <si>
    <t>Szpitale Polskie Spółka Akcyjna</t>
  </si>
  <si>
    <t>Drawsko Pomorskie</t>
  </si>
  <si>
    <t>Zakup sprzętu medycznego dla Szpitale Polskie S.A. Drawskie Centrum Specjalistyczne w Drawsku Pomorskim w celu przeciwdziałania rozpowszechnianiu się epidemii koronowirusa COVID-19</t>
  </si>
  <si>
    <t xml:space="preserve">Zakup sprzętu medycznego </t>
  </si>
  <si>
    <t>NIe</t>
  </si>
  <si>
    <t>Aparat RTG oraz przyłóżkowy aparat RTG, centrala do monitorowania, kardiomonitory</t>
  </si>
  <si>
    <t>Zachodniopomorskie Centrum Onkologii</t>
  </si>
  <si>
    <t>Prewencja pandemii COVID-19 w Zachodniopomorskim Centrum Onkologii</t>
  </si>
  <si>
    <t>Zakup środków ochrony indywidualnej i środków do dezynfekcji</t>
  </si>
  <si>
    <t>--</t>
  </si>
  <si>
    <t>Wojewódzka Stacja Pogotowia Ratunkowego</t>
  </si>
  <si>
    <t>Wsparcie Wojewódzkiej Stacji Pogotowia Ratunkowego w Szczecinie w walce z COVID -19</t>
  </si>
  <si>
    <t>Doposażenie Wojewódzkiej Stacji Pogotowia Ratunkowego m.in.. w ambulanse, sprzęt i inne</t>
  </si>
  <si>
    <t xml:space="preserve">Wydatki z listy MZ: środki ochrony osobistej, środki do dezynfekcji oraz sprzęt medyczny ),   Zakup ambulansów wraz z wyposażeniemm -  4 sztuk ambulansów typu C  z pełnym wyposażeniem, które stanowi integralną część karetki i są to: -respirator -defibrylator z wyposażeniem -pompa infuzyjna -krzesło transportowe -ssak akumulatorowy przenośny -automatyczne urządzenie do kompresji klatki piersiowej w trakcie resuscytacji  </t>
  </si>
  <si>
    <t>Samodzielny Publiczny Szpital Rejonowy w Nowogardzie</t>
  </si>
  <si>
    <t>Nowogard</t>
  </si>
  <si>
    <t>Zakup wyposażenia i sprzętu medycznego dla Samodzielnego Publicznego Szpitala Rejonowego w Nowogardzie w związku z walką i skutkami COVID-19</t>
  </si>
  <si>
    <t>Zakupione zostane: Defibrylator z wyposażeniem, Pompy strzykawkowe, 17 Aparat USG, w tym USG wielofunkcyjne z głowicą umożliwiającą diagnostykę klatki piersiowej płuc, Diatermia chirurgiczna, Skaner do aparatu</t>
  </si>
  <si>
    <t>Szpital Powiatowy w Pyrzycach</t>
  </si>
  <si>
    <t>Pyrzyce</t>
  </si>
  <si>
    <t>Doposażenie Szpitala Powiatowego w Pyrzycach w niezbędny sprzęt medyczny, wyposażenie i środki ochrony osobistej w walce i zapobieganiu COVID-19.</t>
  </si>
  <si>
    <t>Doposażenie Szpitala w niezbędny sprzęt medyczny,wyposażenie i środki ochrony osobistej w walce i zapobieganiu COVID-19.</t>
  </si>
  <si>
    <t>Aparat USG, diatermia chirurgiczna, laryngoskop - różne rodzaje</t>
  </si>
  <si>
    <t>EMC Instytut Medyczny S.A.</t>
  </si>
  <si>
    <t>Kamień Pomorski</t>
  </si>
  <si>
    <t>Doposażenie Szpitala św. Jerzego w Kamieniu Pomorskim w ramach walki i zapobiegania pandemii</t>
  </si>
  <si>
    <t>Doposażenie Szpitala św. Jerzego w Kamieniu Pomorskim w sprzęt i inne wyposażenie</t>
  </si>
  <si>
    <t>Projekt do 28.02.2021 r. Zakup defibrylatorów z wyposażeniem, aparaty EKG, aparaty do mierzenia ciśnienia, aparat USG,łóżka dla pacjentów chorych, wózki do transportu pacjentów potencjalnie zakaźnych, pulsoksymetry, samobieżne maszyny czyszczące czy zamgławiacze, utworzono 10 łóżek dla pacjentów z COVID-19</t>
  </si>
  <si>
    <t>Przyjazny Szpital w Połczynie Zdroju Sp. z o.o.</t>
  </si>
  <si>
    <t>Połczyn-Zdrój</t>
  </si>
  <si>
    <t>Połczyn Zdrój</t>
  </si>
  <si>
    <t>Zwiększenie dostępności do świadczeń medycznych dla mieszkańców Powiatu Świdwińskiego podczas pandemii Covid-19 poprzez doposażenie Szpitala w Połczynie Zdroju w niezbędny sprzęt medyczny .</t>
  </si>
  <si>
    <t>Doposażenie jednostki przede wszystkim w oparciu o Katalog sprzętu opracowany przez Ministerstwo Zdrowia.</t>
  </si>
  <si>
    <t>Samodzielny Publiczny Zakład Opieki Zdrowotnej Szpital Specjalistyczny Ministerstwa Spraw Wewnętrznych i Administracji w Złocieńcu</t>
  </si>
  <si>
    <t>Złocieniec</t>
  </si>
  <si>
    <t>Prewencja pandemii COVID-19 w SPZOZ Szpital Specjalistyczny MSWiA w Złocieńcu</t>
  </si>
  <si>
    <t>Samodzielny Publiczny Zakład Opieki Zdrowotnej Ministerstwa Spraw Wewnętrznych i Administracji w Szczecinie</t>
  </si>
  <si>
    <t>Dofinansowanie wynagrodzeń pracowników zaangażowanych do walki z pandemią Covid-19 w SP ZOZ MSWiA w Szczecinie</t>
  </si>
  <si>
    <t xml:space="preserve">Dofinansowanie wynagrodzeń pracowników zaangażowanych do walki z pandemią Covid-19 </t>
  </si>
  <si>
    <t>Samodzielny Publiczny Wielospecjalistyczny Zakład Opieki Zdrowotnej w Stargardzie</t>
  </si>
  <si>
    <t>Stargard</t>
  </si>
  <si>
    <t>Powiat Stargardzki</t>
  </si>
  <si>
    <t>SPWZOZ_STARGARD_COVID19</t>
  </si>
  <si>
    <t>Wsparcie placówki medycznej w walce z COVID-19 - doposażenie placówki w niezbędnych sprrzęt i materiały medyczne</t>
  </si>
  <si>
    <t>Zakup/refundacja kosztów związanych z zakupem następującego sprzętu medycznego: 1 Łóżko OIOM wraz z materacem, wyyroby medyczne jednorazowego użytku, w szczególności: 2800 sztuk fartuchów ochronnych barierowych. 1376 zestawów po 100 szt rękawic jednorazowych diagnostycznych, 2500 sztuk masek FFP3, 5999 sztuk masek FFP2, 2799 sztuk kombinezonów, 7041 sztuk wysokich osłon na buty, 5000 sztuk czepków, 2800 kompletów chirurgicznych.</t>
  </si>
  <si>
    <t>Szpital Powiatowy w Sławnie</t>
  </si>
  <si>
    <t>Sławno</t>
  </si>
  <si>
    <t>Poprawa bezpieczeństwa zdrowotnego dla mieszkańców Powiatu Sławieńskiego poprzez zwiększenie dostępności do świadczeń medycznych podczas pandemii Covid - 19 w wyniku doposażenia Szpitala Powiatowego w Sławnie w niezbędny sprzęt.</t>
  </si>
  <si>
    <t>ZAKUP: WIERTARKA ORTOPEDYCZNA; Defibrylator, Diatermia chirurgiczna, Kolumna endoskopowa – tor wizyjny,Laryngoskop - różne rodzaje,Aparat do EKG ,Aparat do pomiaru RR z mankietem do dezynfekcji, Pompa strzykawkowa ,Ssak mobilny lub ścienny</t>
  </si>
  <si>
    <t>Samodzielny Publiczny Szpital Kliniczny Nr 1 Im. Prof. Tadeusza Sokołowskiego Pomorskiego Uniwersytetu Medycznego w Szczecinie</t>
  </si>
  <si>
    <t>Zakup aparatury medycznej w celu świadczenia usług medycznych związanych z walką i zapobieganiem COVID-19 w SPSK Nr 1 PUM w Szczecinie</t>
  </si>
  <si>
    <t xml:space="preserve"> Doposażenie Szpitala w sprzęt medyczny niezbędny do walki z COVID-19</t>
  </si>
  <si>
    <t>Aparat USG, w tym USG wielofunkcyjne z głowicą umozliwiajacą diagnostykę klatki piersiowej płuc, 4 x aparat do wysokoprzepływowej tlenoterapii donosowej</t>
  </si>
  <si>
    <t>Zakup sprzętu medycznego, środków ochrony osobistej i do dezynfekcji przeznaczonych do zapobiegania, przeciwdziałania i zwalczania pandemii COVID-19 dla Regionalnego Szpitala w Kołobrzegu</t>
  </si>
  <si>
    <t>Zakup sprzętu medycznego, środków ochrony osobistej i do dezynfekcji</t>
  </si>
  <si>
    <t>Elektrody do defibrylatorów i stymulacji zewnętrznej, termometry do pomiaru ciała</t>
  </si>
  <si>
    <t>Szpital w Szczecinku Sp. z o.o.</t>
  </si>
  <si>
    <t>Szczecinek</t>
  </si>
  <si>
    <t>Wsparcie Szpitala w Szczecinku Sp. z o.o. w walce z pandemią COVID-19 poprzez doposażenie placówki w niezbędny sprzęt medyczny</t>
  </si>
  <si>
    <t>Ddoposażenie Szpitala (zakup sprzętu i środków ochrony)</t>
  </si>
  <si>
    <t xml:space="preserve">W ramach projektu dokonano zakupu cyfrowego aparatu RTG oraz zakupu wyrobów medycznych jednorazowego użytku, tj. rękawiczek. </t>
  </si>
  <si>
    <t>Szpital Miejski Im. Jana Garduły w Świnoujściu Sp. z o.o.</t>
  </si>
  <si>
    <t>Świnoujście</t>
  </si>
  <si>
    <t>Walka i zapobieganie COVID19 poprzez zakup sprzętu dla Szpitala Miejskiego im. Jana Garduły w Świnoujściu sp. z o.o.</t>
  </si>
  <si>
    <t>Zakup sprzętu i innego wyposażenia w tym wyposażenie obiektowe</t>
  </si>
  <si>
    <t>Szpital Barlinek Sp. z o.o.</t>
  </si>
  <si>
    <t>Barlinek</t>
  </si>
  <si>
    <t>Szpital Barlinek - walka ze skutkami i zagrożeniem COVID-19</t>
  </si>
  <si>
    <t>Zakup środków zabezpieczenia
osobistego i dezynfekcji oraz doposażenie placówki w sprzęt zapewniający ratowanie życia w przypadku wsparcia dla
osób zakażonych.</t>
  </si>
  <si>
    <t>Aparat do znieczulenia, zakup reduktora tlenowego z dozownikiem, zakup i montaż wideotelefonów do śluzy, roleta okienna w śluzie- zakup i montaż, montaż wentylacji w pracowni endospkopii, montaż monitoringu w izolatce</t>
  </si>
  <si>
    <t>Szpital w Dębnie Im. Świętej Matki Teresy z Kalkuty Sp. z o.o.</t>
  </si>
  <si>
    <t>Dębno</t>
  </si>
  <si>
    <t>Program wczesnej profilaktyki zdrowia na terenie miasta Dębno.</t>
  </si>
  <si>
    <t>Doposażenie Szpitala  w sprzęt medyczny i inne wyposażenie niezbędne do walki z COVID-19</t>
  </si>
  <si>
    <t>Realizacja projektu wydłużona do 31.01.2021 r. z uwagi na trudności w terminowymi dostawami zamówionego sprzetu medycznego. Dodatkowo zakupiony został wideodomofon, zamek szyfrowy z osprzętem oraz zamek szyfrowy z osprzętem, doposażono 2 labolatoria</t>
  </si>
  <si>
    <t>Samodzielny Publiczny Zakład Opieki Zdrowotnej Ministerstwa Spraw Wewnętrznych i Administracji w Koszalinie</t>
  </si>
  <si>
    <t>Doposażenie SP ZOZ MSWiA w Koszalinie w celu przeciwdziałania COVID-19</t>
  </si>
  <si>
    <t>Zakup sprzętu medycznego i doposażenia laboratorium</t>
  </si>
  <si>
    <t>Doposażenie jednostki (m.in. zakup sprzętu i środków ochrony), doposażenie 1 labolatorium</t>
  </si>
  <si>
    <t>Szpitalne Centrum Medyczne w Goleniowie Sp. z o.o.</t>
  </si>
  <si>
    <t>Goleniów</t>
  </si>
  <si>
    <t>Zwiększenie wysokiej jakości usług profilaktyki zdrowotnej skierowanej do mieszkańców powiatu goleniowskiego.</t>
  </si>
  <si>
    <t xml:space="preserve"> Doposażenie jednostki (m.in. zakup sprzętu i środków ochrony) </t>
  </si>
  <si>
    <t>109 Szpital Wojskowy z Przychodnią  SP. ZOZ</t>
  </si>
  <si>
    <t>Prewencja pandemii COVID-19 w 109 Szpitalu Wojskowym z Przychodnią w Szczecinie</t>
  </si>
  <si>
    <t>Wyposażenie w sprzęt medyczny i doposażenie w wyposażenie obiektowe i budowlane niezbędne do walki z COVID-19 z katalogu MZ.</t>
  </si>
  <si>
    <t>Aparat RTG oraz przyłóżkowy aparat RTG, Sterylizator plazmowy</t>
  </si>
  <si>
    <t>Samodzielny Publiczny Szpital Kliniczny Nr 2 PUM w Szczecinie</t>
  </si>
  <si>
    <t>Zakup aparatury medycznej dla SPSK-2 PUM w Szczecinie, w celu świadczenia jak najwyższej jakości usług, związanych z walką i skutkami Covid-19</t>
  </si>
  <si>
    <t>Doposażenie Szpitala w
sprzęt i inne wyposażenie niezbędne do walki z COVID-19</t>
  </si>
  <si>
    <t>zakupiono aparaty do hemiodializy,  2 łóżka szpitalne, pompy infuzyjne, urządzenie do wspomagania oddechu.</t>
  </si>
  <si>
    <t>Zapobieganie, przeciwdziałanie i zwalczanie COVID-19 na terenie województwa zachodniopomorskiego przez Samodzielny Publiczny Wojewódzki Szpital Zespolony w Szczecinie.</t>
  </si>
  <si>
    <t>Zakup sprzętu i materiałów jednorazowych celem skutecznej walki z COVID-19</t>
  </si>
  <si>
    <t>Specjalistyczny Zespół Gruźlicy i Chorób Płuc w Koszalinie</t>
  </si>
  <si>
    <t>Zakup sprzętu medycznego wraz z dostosowaniem pomieszczeń dedykowanych do zapobiegania, przeciwdziałania i zwalczania COVID-19 oraz jej skutków</t>
  </si>
  <si>
    <t>Doposażenie jednostki m. in. w sprzęt medyczny oraz poprzez dostosowanie pomieszczeń dla potrzeb pracy pracowni diagnostyki obrazowej.</t>
  </si>
  <si>
    <t>W ramach projektu dokonano zakupu sprzętu medycznego m.in. tomografu komputerowego- aparat USG z głowicami , łóżka szpitalne Eleganza 1 wersja OPTIMUM PLUS , kardiomonitoru, ssaków mobilnych , nebulizatora. Dodatkowo w ramach proejktu dostosowano  istniejące pomieszczenia pracowni TK oraz pracowni USG (środki na elektrykę), utworzono 14 łóżek dla pacjentów z COVID-19</t>
  </si>
  <si>
    <t>Szpital Wojewódzki Im. Mikołaja Kopernika w Koszalinie</t>
  </si>
  <si>
    <t>Zakup wyposażenia laboratoryjnego niezbędnego do walki z pandemią Covid-19 do Szpitala Wojewódzkiego im. M. Kopernika w Koszalinie</t>
  </si>
  <si>
    <t>Zakup wyposażenia laboratoryjnego niezbędnego do walki z pandemią Covid-19 do Szpitala Wojewódzkiego</t>
  </si>
  <si>
    <t>Doposażono 1 labolatorium</t>
  </si>
  <si>
    <t>Szpital Powiatowy w Gryfinie Sp. z o.o.</t>
  </si>
  <si>
    <t>Gryfino</t>
  </si>
  <si>
    <t>Zakup wyposażenia i sprzętu medycznego oraz finansowanie wydatków poniesionych na dodatkowe wynagrodzenia personelu medycznego w związku z przeciwdziałaniem COVID-19.</t>
  </si>
  <si>
    <t xml:space="preserve"> Doposażenie jednostki (m.in. zakup sprzętu i aparatury medycznej) </t>
  </si>
  <si>
    <t>Aparat do EKG, Aparat do mierzenia ciśnienia: elektroniczny wraz z wyposażeniem, Aparat USG, w tym USG wielofunkcyjne z głowicą umozliwiajacą diagnostykę klatki piersiowej płuc, Defibrylator z wyposażeniem</t>
  </si>
  <si>
    <t>Samodzielny Publiczny Specjalistyczny Zakład Opieki Zdrowotnej "ZDROJE" w Szczecinie</t>
  </si>
  <si>
    <t>Realizacja przedsięwzięć związanych z walka i skutkami COVID-19 na terenie województwa zachodniopomorskiego przez Samodzielny Publiczny Specjalistyczny ZOZ "Zdroje" w Szczecinie.</t>
  </si>
  <si>
    <t>Aparat USG</t>
  </si>
  <si>
    <t>107 Szpital Wojskowy z Przychodnią SPZOZ w Wałczu</t>
  </si>
  <si>
    <t>Wałcz</t>
  </si>
  <si>
    <t>Zakup sprzętu medycznego, do dezynfekcji i laboratoryjnego oraz zakup wyposażenia obiektowego w związku z przeciwdziałaniem COVID-19 przez 107 Szpital Wojskowy z Przychodnią SP ZOZ w Wałczu.</t>
  </si>
  <si>
    <t>Doposażenie Szpitala w sprzęt i aparaturę medyczną, niezbędną do walki z COVID-19</t>
  </si>
  <si>
    <t>Wydłużono okres realizacji projektu do 28.02.2021 r  ze względu bardzo krótki okres realizacji projektu oraz z uwagi na trudności w terminowymi dostawami zamówionego sprzetu medycznego. Zakup sprzętu: aparat do wysokoprzepływowej  tlenoterapii donosowej (3szt.), Aparat USG w tym USG wielofunkcyjna z głowicą umożliwiającą diagnostykę klatki piersiowej, utworzono 3 łóżka dla pacjentów z COVID-19, doposażono 4 labolatoria</t>
  </si>
  <si>
    <t>Zakup sprzętu, przebudowa budynku szpitalnego „G” na potrzeby leczenia pacjentów z COVID-19</t>
  </si>
  <si>
    <t>NIE</t>
  </si>
  <si>
    <t>RPZP.06.08.00-IP.02-32-K58/20</t>
  </si>
  <si>
    <t>RPZP.06.08.00-IP.02-32-K66/20</t>
  </si>
  <si>
    <t>RPZP.06.08.00-IP.02-32-K65/20</t>
  </si>
  <si>
    <t>RPZP.06.08.00-IP.02-32-K67/20</t>
  </si>
  <si>
    <t>RPZP.07.07.00-IP.02-32-K59/20</t>
  </si>
  <si>
    <t>RPZP.07.07.00-IP.02-32-K60/20</t>
  </si>
  <si>
    <t>RPZP.07.07.00-IP.02-32-K68/20</t>
  </si>
  <si>
    <t>RPZP.07.07.00-IP.02-32-K69/20</t>
  </si>
  <si>
    <t>https://www.funduszeeuropejskie.gov.pl/nabory/77-wdrozenie-programow-wczesnego-wykrywania-wad-rozwojowych-i-rehabilitacji-dzieci-z-niepelnosprawnosciami-oraz-zagrozonych-niepelnosprawnoscia-hpv/</t>
  </si>
  <si>
    <t>https://www.funduszeeuropejskie.gov.pl/nabory/77-wdrozenie-programow-wczesnego-wykrywania-wad-rozwojowych-i-rehabilitacji-dzieci-z-niepelnosprawnosciami-oraz-zagrozonych-niepelnosprawnoscia-7/</t>
  </si>
  <si>
    <t>https://www.funduszeeuropejskie.gov.pl/nabory/68-wdrozenie-kompleksowych-programow-zdrowotnych-dotyczacych-chorob-negatywnie-wplywajacych-na-rynek-pracy-ulatwiajacych-powroty-do-pracy-umozliwiajace-wydluzenie-aktywnosci-zawodowej-oraz-zwiekszenie-zglaszalnosci-na-badania-profilakty-6/</t>
  </si>
  <si>
    <t>https://www.funduszeeuropejskie.gov.pl/nabory/68-wdrozenie-kompleksowych-programow-zdrowotnych-dotyczacych-chorob-negatywnie-wplywajacych-na-rynek-pracy-ulatwiajacych-powroty-do-pracy-umozliwiajace-wydluzenie-aktywnosci-zawodowej-oraz-zwiekszenie-zglaszalnosci-na-badania-profilakty-5/</t>
  </si>
  <si>
    <t>https://www.funduszeeuropejskie.gov.pl/nabory/68-wdrozenie-kompleksowych-programow-zdrowotnych-dotyczacych-chorob-negatywnie-wplywajacych-na-rynek-pracy-ulatwiajacych-powroty-do-pracy-umozliwiajace-wydluzenie-aktywnosci-zawodowej-oraz-zwiekszenie-zglaszalnosci-na-badania-profilakty-4/</t>
  </si>
  <si>
    <t>https://www.funduszeeuropejskie.gov.pl/nabory/77-wdrozenie-programow-wczesnego-wykrywania-wad-rozwojowych-i-rehabilitacji-dzieci-z-niepelnosprawnosciami-oraz-zagrozonych-niepelnosprawnoscia-3/</t>
  </si>
  <si>
    <t>https://www.funduszeeuropejskie.gov.pl/nabory/77-wdrozenie-programow-wczesnego-wykrywania-wad-rozwojowych-i-rehabilitacji-dzieci-z-niepelnosprawnosciami-oraz-zagrozonych-niepelnosprawnoscia-2/</t>
  </si>
  <si>
    <t>https://www.funduszeeuropejskie.gov.pl/nabory/68-wdrozenie-kompleksowych-programow-zdrowotnych-dotyczacych-chorob-negatywnie-wplywajacych-na-rynek-pracy-ulatwiajacych-powroty-do-pracy-umozliwiajace-wydluzenie-aktywnosci-zawodowej-oraz-zwiekszenie-zglaszalnosci-na-badania-profilakty-2/</t>
  </si>
  <si>
    <t>Projekt grantowy, w ramach realizacji grantów możliwe jest dokonanie zakupu sprzętów - projekt rozliczony zostanie w maju 2021 r. (wtedy też będziemy widzieli jakie wydatki i sprzęty zostały nam przedłozone do rozliczenia). Z dotychczasowych ustaleń, wynika, że w ramach projektu nie przewidziano cross-financingu oraz zakupu komputerów i innych sprzetów IT. WWS zgłosił zakup dezynekatorów, bram dezynfekcyjnych, wóżków elektrycznych czyszczących, bramek dokonujących pomiaru temperatury wśród uczników i personelu szkół.</t>
  </si>
  <si>
    <t>Wsparciem zostaną obęte dzieci i młodzież z żłobków, klubów dziecięcych oraz placówek edukacyjnych prowadzonych przez jednostki samorządu terytorialnego z terenu województwa zachodniopomorskiego.Wsparcie przewidziane jest dla 132 JST z terenu województwa zachodniopomorskiego( wszystkie gminy i powiaty oraz Województwo Zachodniopomorskie)oraz prowadzonych przez nich placówek opiekuńczych i edukacyjnych.</t>
  </si>
  <si>
    <t xml:space="preserve">zakup sprzętu i środków ochrony dla ratowników i na kąpieliska </t>
  </si>
  <si>
    <t>wydłużenie okresu realizacji projektu do 31.12.2021 r.
Przewidziano zakup m.in.: przyczep do transortu poszkodowanych, parasoli, kombinezonów, parawanów, mobilnych urządzeń do pomiaru temperatury.</t>
  </si>
  <si>
    <t>Zakupiono m.in..:gogle, maseczki, rękawiczki, kombinezony, przyłbice, fartuchy, termometry, buty operacyjne, ubrania operacyjne</t>
  </si>
  <si>
    <t>Zakup sprzętu - m.in.: defibrylator z wyposażeniem - 1 sztuka,ssak mobilny lub ścienny - 1 sztuka, samobieżna maszyna czyszcząca do powierzchni (szpitalnych) - 1 sztuka, urządzenie do końcowej dekontaminacji pomieszczeń nadtlenkiem wodoru - 1 sztuka, zamgławiacze - 1 sztuka, nagrzewnice - 1 sztuka, namioty segregacyjne, namioty medyczne - 1 sztuka,aparat do EKG - 1 sztuka, aparat do mierzenia ciśnienia: elektroniczny wraz z wyposażeniem - 1 sztuka, aparat do pomiaru RR z mankietem do dezynfekcji - 3 sztuki,kardiomonitor - 1 sztuka, łóżko, w tym łóżko OIOM wraz z  materacem - 1 sztuka,nebulizator - 1,pompa infuzyjna - 1 sztuka,pompa strzykawkowa - 1 sztuka,pościel medyczna - 110 sztuk,pulsoksymetr - 7 sztuk ,worki ambu wraz z wyposażeniem - 1 sztuka,zestaw do intubacji - 1 sztuka,aparat do dekontaminacji pomieszczeń - 5 sztuk,dozowniki do dezynfekcji - 10 sztuk,lampa bakteriobójcza - 2 sztuki,sprzęt do X30dezynfekcji powierzchni m.in. przez suchą mgłę - 6 sztuk</t>
  </si>
  <si>
    <t>Dodatki do wynagrodzeń personelu medycznego zaangazowanego do walki z COVID-19</t>
  </si>
  <si>
    <t>Wodne Ochotnicze Pogotowie Ratunkowe Województwa Zachodniopomorskiego oraz organizatorzy kąpielisk na terenie województwa</t>
  </si>
  <si>
    <t>Wydłużony do 31.05.2021. Zakupione zostanie: aparat do znieczuleń, łożka szpitalne, sterylizator, system wspomagania oddechu noworodka, worki Ambu wraz z wyposażeniem, wózek medyczny, materiały jednorazowe, środki dezynfekcyjne , utworzono 4 łóżka dla pacjentów z COVID-19</t>
  </si>
  <si>
    <t>Aparat do znieczulenia, Defibrylator z wyposażeniem, Diatermia chirurgiczna, 3x Kardiomonitor, Mobilne urządzenie do biodekontaminacji, Komora laminarna, Podgrzewarka do płynów- cieplarka, 4x Urządzenie do dekontaminacji/zamgławiania/ozonowania powietrza mobilne lub stacjonarne, namioty medyczne, doposażono 1 labolatorium</t>
  </si>
  <si>
    <t>Aparat RTG oraz przyłóżkowy , namioty medyczne, aparat RTG, 5x Pulsoksymetr, 7x Termometry do pomiaru ciała, Lampa bakteriobójcza, Bezdotykowe śluzy operacyjne i drzwi</t>
  </si>
  <si>
    <t>aparaty USG 3 szt,myjnia endoskopowa - 3 szt.,myjnie - 8 szt,aparat RTG zdalnie sterowany - 1 szt. Projekt realizowany do 28.02.2021</t>
  </si>
  <si>
    <t>rozszerzenie zakresu realizowanego projektu; Zakup sprzętu: Kardiomonitor-6 szt., Łóżka szpitalne z wyposażeniem- 58 szt., pompy infuzyjne- 11 szt.; .</t>
  </si>
  <si>
    <r>
      <rPr>
        <b/>
        <sz val="10"/>
        <rFont val="Calibri"/>
        <family val="2"/>
        <charset val="238"/>
        <scheme val="minor"/>
      </rPr>
      <t>Rozszerzenie zakresu realizowanego projektu:</t>
    </r>
    <r>
      <rPr>
        <sz val="10"/>
        <rFont val="Calibri"/>
        <family val="2"/>
        <charset val="238"/>
        <scheme val="minor"/>
      </rPr>
      <t xml:space="preserve">
</t>
    </r>
    <r>
      <rPr>
        <b/>
        <sz val="10"/>
        <rFont val="Calibri"/>
        <family val="2"/>
        <charset val="238"/>
        <scheme val="minor"/>
      </rPr>
      <t>a) Zakup sprzętu:</t>
    </r>
    <r>
      <rPr>
        <sz val="10"/>
        <rFont val="Calibri"/>
        <family val="2"/>
        <charset val="238"/>
        <scheme val="minor"/>
      </rPr>
      <t xml:space="preserve">
-  tomograf komputerowy-1 szt.,
- łóżka szpitalne z wyposażeniem- 60 szt.,
- respiratory - 13 szt. 
- urządzenie do dezynfekcji za pomocą zamgławiania - 10 szt. 
- urządzenie do dekontaminacji powietrza w obecności pacjenta i personelu - 10 szt.
- system do wykonywania badań na obecność COVID 19 z odczynnikami plus /lub aparat ECMO w zależności od dostępności i cen 6 lub 4/2 - 6 szt.
- łóżka specjalistyczne wraz z wyposażeniem - 34 szt.
-  łóżka - 60 szt.
- wieszak na kroplówki - 60 szt.
- wysięgnik z uchwytem - 60 szt.
- uchwyt uniwersalny - 60 szt.
- materac - 60 szt. 
- szafki przyłózkowe - 60 szt. 
- wózek anestezjologiczny - 4 szt.
- wózek reanimacyjny - 20 szt.
- stolik pod aparaturę medyczną - 3 szt.
- stolik instrumentalny - 5 szt.
- meble medyczne - komplet
</t>
    </r>
    <r>
      <rPr>
        <b/>
        <sz val="10"/>
        <rFont val="Calibri"/>
        <family val="2"/>
        <charset val="238"/>
        <scheme val="minor"/>
      </rPr>
      <t>b) roboty bbudowlane</t>
    </r>
    <r>
      <rPr>
        <sz val="10"/>
        <rFont val="Calibri"/>
        <family val="2"/>
        <charset val="238"/>
        <scheme val="minor"/>
      </rPr>
      <t xml:space="preserve"> -  przebudowa budynku szpitalnego „G” na potrzeby leczenia pacjentów z COVID-19
</t>
    </r>
  </si>
  <si>
    <t>Liczba projektów infrastrukturalnych (umów), w ramach których skierowano wsparcie do opieki szpitalnej</t>
  </si>
  <si>
    <t>Wartość umów dla projektów infrastrukturalnych, w ramach których skierowano wsparcie do opieki szpitalnej</t>
  </si>
  <si>
    <t>RPO6.K.5</t>
  </si>
  <si>
    <t>RPO6.K.7</t>
  </si>
  <si>
    <t>RPO6.K.4</t>
  </si>
  <si>
    <t>RPO6.K.6</t>
  </si>
  <si>
    <t>RPO7.K.1</t>
  </si>
  <si>
    <t>RPO7.K.2</t>
  </si>
  <si>
    <t>RPO7.K.6</t>
  </si>
  <si>
    <t>RPO7.K.5</t>
  </si>
  <si>
    <t>III kwartał 2018 r.</t>
  </si>
  <si>
    <t>Projekty, w których beneficjentem był/ jest tylko POZ / AOS / szpital *</t>
  </si>
  <si>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</si>
  <si>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</si>
  <si>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</si>
  <si>
    <t>RPZP.09.10.00-32-0002/18</t>
  </si>
  <si>
    <t>http://www.rpo.wzp.pl/skorzystaj/nabory/910-wsparcie-rozwoju-e-uslug-publicznych-e-zdrowie-projekty-pozakonkursowe</t>
  </si>
  <si>
    <t>RPOWZ.9.P10</t>
  </si>
  <si>
    <t>marzec 2018 r.</t>
  </si>
  <si>
    <t>nr naboru w Planie działań uzgodnionym na Komitecie Sterującym ds. koordynacji interwencji EFSI w sektorze zdrowia [jeśli uzgadniano na KS]</t>
  </si>
  <si>
    <t>Konkurs/
projekt pozakonkursowy</t>
  </si>
  <si>
    <t xml:space="preserve">Tabela 5. Wykaz działań na rzecz COVID-19 na podstawie informacji przekazanych do SKS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</si>
</sst>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zł&quot;_-;\-* #,##0.00\ &quot;zł&quot;_-;_-* &quot;-&quot;??\ &quot;zł&quot;_-;_-@_-"/>
    <numFmt numFmtId="43" formatCode="_-* #,##0.00_-;\-* #,##0.00_-;_-* &quot;-&quot;??_-;_-@_-"/>
    <numFmt numFmtId="164" formatCode="_-* #,##0.00\ _z_ł_-;\-* #,##0.00\ _z_ł_-;_-* &quot;-&quot;??\ _z_ł_-;_-@_-"/>
    <numFmt numFmtId="165" formatCode="[$-F800]dddd\,\ mmmm\ dd\,\ yyyy"/>
  </numFmts>
  <fonts count="44">
    <font>
      <sz val="11"/>
      <color theme="1"/>
      <name val="Calibri"/>
      <family val="2"/>
      <charset val="238"/>
      <scheme val="minor"/>
    </font>
    <font>
      <sz val="11"/>
      <color theme="1"/>
      <name val="Czcionka tekstu podstawowego"/>
      <family val="2"/>
      <charset val="238"/>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0"/>
      <name val="Calibri"/>
      <family val="2"/>
      <charset val="238"/>
      <scheme val="minor"/>
    </font>
    <font>
      <sz val="11"/>
      <color theme="1"/>
      <name val="Calibri"/>
      <family val="2"/>
      <scheme val="minor"/>
    </font>
    <font>
      <sz val="10"/>
      <color indexed="8"/>
      <name val="Arial"/>
      <family val="2"/>
      <charset val="238"/>
    </font>
    <font>
      <sz val="10"/>
      <name val="Arial CE"/>
      <charset val="238"/>
    </font>
    <font>
      <sz val="10"/>
      <name val="Arial"/>
      <family val="2"/>
      <charset val="238"/>
    </font>
    <font>
      <sz val="10"/>
      <color theme="1"/>
      <name val="Calibri"/>
      <family val="2"/>
      <charset val="238"/>
      <scheme val="minor"/>
    </font>
    <font>
      <b/>
      <sz val="9"/>
      <color theme="1"/>
      <name val="Calibri"/>
      <family val="2"/>
      <charset val="238"/>
      <scheme val="minor"/>
    </font>
    <font>
      <sz val="10"/>
      <name val="Calibri"/>
      <family val="2"/>
      <charset val="238"/>
      <scheme val="minor"/>
    </font>
    <font>
      <b/>
      <sz val="10"/>
      <name val="Calibri"/>
      <family val="2"/>
      <charset val="238"/>
      <scheme val="minor"/>
    </font>
    <font>
      <sz val="11"/>
      <name val="Calibri"/>
      <family val="2"/>
      <charset val="238"/>
      <scheme val="minor"/>
    </font>
    <font>
      <sz val="8.5"/>
      <name val="Arial"/>
      <family val="2"/>
      <charset val="238"/>
    </font>
    <font>
      <u/>
      <sz val="9"/>
      <name val="Arial"/>
      <family val="2"/>
      <charset val="238"/>
    </font>
    <font>
      <strike/>
      <sz val="9"/>
      <color theme="1"/>
      <name val="Arial"/>
      <family val="2"/>
      <charset val="238"/>
    </font>
    <font>
      <b/>
      <sz val="9"/>
      <name val="Arial"/>
      <family val="2"/>
      <charset val="238"/>
    </font>
    <font>
      <b/>
      <u/>
      <sz val="9"/>
      <name val="Arial"/>
      <family val="2"/>
      <charset val="238"/>
    </font>
    <font>
      <b/>
      <i/>
      <sz val="11"/>
      <name val="Calibri"/>
      <family val="2"/>
      <charset val="238"/>
      <scheme val="minor"/>
    </font>
    <font>
      <b/>
      <i/>
      <sz val="10"/>
      <name val="Calibri"/>
      <family val="2"/>
      <charset val="238"/>
      <scheme val="minor"/>
    </font>
    <font>
      <sz val="9"/>
      <name val="Calibri"/>
      <family val="2"/>
      <charset val="238"/>
      <scheme val="minor"/>
    </font>
  </fonts>
  <fills count="37">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0"/>
        <bgColor theme="6" tint="0.7999816888943144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thin">
        <color indexed="64"/>
      </right>
      <top/>
      <bottom/>
      <diagonal/>
    </border>
  </borders>
  <cellStyleXfs count="77">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12" fillId="0" borderId="0" applyNumberFormat="0" applyFill="0" applyBorder="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16" applyNumberFormat="0" applyAlignment="0" applyProtection="0"/>
    <xf numFmtId="0" fontId="20" fillId="9" borderId="17" applyNumberFormat="0" applyAlignment="0" applyProtection="0"/>
    <xf numFmtId="0" fontId="21" fillId="9" borderId="16" applyNumberFormat="0" applyAlignment="0" applyProtection="0"/>
    <xf numFmtId="0" fontId="22" fillId="0" borderId="18" applyNumberFormat="0" applyFill="0" applyAlignment="0" applyProtection="0"/>
    <xf numFmtId="0" fontId="23" fillId="10" borderId="19"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9" fillId="0" borderId="21" applyNumberFormat="0" applyFill="0" applyAlignment="0" applyProtection="0"/>
    <xf numFmtId="0" fontId="2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6" fillId="35" borderId="0" applyNumberFormat="0" applyBorder="0" applyAlignment="0" applyProtection="0"/>
    <xf numFmtId="0" fontId="27" fillId="0" borderId="0"/>
    <xf numFmtId="0" fontId="2" fillId="0" borderId="0"/>
    <xf numFmtId="0" fontId="28" fillId="0" borderId="0"/>
    <xf numFmtId="0" fontId="29"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30" fillId="0" borderId="0"/>
    <xf numFmtId="0" fontId="29" fillId="0" borderId="0"/>
    <xf numFmtId="0" fontId="30" fillId="0" borderId="0"/>
    <xf numFmtId="164" fontId="27" fillId="0" borderId="0" applyFont="0" applyFill="0" applyBorder="0" applyAlignment="0" applyProtection="0"/>
    <xf numFmtId="0" fontId="2" fillId="0" borderId="0"/>
    <xf numFmtId="0" fontId="29" fillId="0" borderId="0"/>
    <xf numFmtId="0" fontId="28" fillId="0" borderId="0"/>
    <xf numFmtId="0" fontId="28" fillId="0" borderId="0"/>
    <xf numFmtId="0" fontId="1" fillId="0" borderId="0"/>
    <xf numFmtId="0" fontId="30" fillId="0" borderId="0"/>
    <xf numFmtId="0" fontId="30" fillId="0" borderId="0"/>
    <xf numFmtId="0" fontId="2" fillId="0" borderId="0"/>
    <xf numFmtId="0" fontId="2" fillId="11" borderId="20" applyNumberFormat="0" applyFont="0" applyAlignment="0" applyProtection="0"/>
    <xf numFmtId="0" fontId="30" fillId="0" borderId="0"/>
    <xf numFmtId="0" fontId="30" fillId="0" borderId="0"/>
    <xf numFmtId="0" fontId="30" fillId="0" borderId="0"/>
    <xf numFmtId="0" fontId="29" fillId="0" borderId="0"/>
    <xf numFmtId="44" fontId="27" fillId="0" borderId="0" applyFont="0" applyFill="0" applyBorder="0" applyAlignment="0" applyProtection="0"/>
    <xf numFmtId="0" fontId="30" fillId="0" borderId="0"/>
    <xf numFmtId="43" fontId="2" fillId="0" borderId="0" applyFont="0" applyFill="0" applyBorder="0" applyAlignment="0" applyProtection="0"/>
    <xf numFmtId="44" fontId="27" fillId="0" borderId="0" applyFont="0" applyFill="0" applyBorder="0" applyAlignment="0" applyProtection="0"/>
    <xf numFmtId="43" fontId="2" fillId="0" borderId="0" applyFont="0" applyFill="0" applyBorder="0" applyAlignment="0" applyProtection="0"/>
  </cellStyleXfs>
  <cellXfs count="225">
    <xf numFmtId="0" fontId="0" fillId="0" borderId="0" xfId="0"/>
    <xf numFmtId="164" fontId="4" fillId="0" borderId="0" xfId="1" applyFont="1"/>
    <xf numFmtId="0" fontId="4" fillId="0" borderId="0" xfId="0" applyFont="1"/>
    <xf numFmtId="0" fontId="4" fillId="0" borderId="0" xfId="0" applyFont="1" applyAlignment="1">
      <alignment wrapText="1"/>
    </xf>
    <xf numFmtId="0" fontId="5" fillId="0" borderId="0" xfId="0" applyFont="1"/>
    <xf numFmtId="0" fontId="6" fillId="0" borderId="0" xfId="0" applyFont="1"/>
    <xf numFmtId="0" fontId="7" fillId="0" borderId="0" xfId="0" applyFont="1" applyAlignment="1"/>
    <xf numFmtId="0" fontId="4" fillId="2" borderId="1" xfId="0" applyFont="1" applyFill="1" applyBorder="1" applyAlignment="1">
      <alignment horizontal="left" vertical="top" wrapText="1"/>
    </xf>
    <xf numFmtId="0" fontId="4" fillId="0" borderId="0" xfId="0" applyFont="1" applyAlignment="1">
      <alignment horizontal="center" vertical="center" wrapText="1"/>
    </xf>
    <xf numFmtId="0" fontId="8" fillId="3" borderId="1" xfId="0" applyFont="1" applyFill="1" applyBorder="1" applyAlignment="1">
      <alignment vertical="center"/>
    </xf>
    <xf numFmtId="0" fontId="8" fillId="3" borderId="1" xfId="0" applyFont="1" applyFill="1" applyBorder="1" applyAlignment="1">
      <alignment vertical="center" wrapText="1"/>
    </xf>
    <xf numFmtId="0" fontId="8" fillId="3" borderId="1" xfId="0" applyFont="1" applyFill="1" applyBorder="1" applyAlignment="1">
      <alignment horizontal="right" vertical="center"/>
    </xf>
    <xf numFmtId="0" fontId="8" fillId="4" borderId="1" xfId="0" applyFont="1" applyFill="1" applyBorder="1" applyAlignment="1">
      <alignment vertical="center"/>
    </xf>
    <xf numFmtId="0" fontId="8" fillId="4" borderId="1" xfId="0" applyFont="1" applyFill="1" applyBorder="1" applyAlignment="1">
      <alignment horizontal="left" vertical="center" wrapText="1"/>
    </xf>
    <xf numFmtId="0" fontId="8" fillId="4" borderId="1" xfId="0" applyFont="1" applyFill="1" applyBorder="1" applyAlignment="1">
      <alignment vertical="center" wrapText="1"/>
    </xf>
    <xf numFmtId="0" fontId="8" fillId="4" borderId="1" xfId="0" applyFont="1" applyFill="1" applyBorder="1" applyAlignment="1">
      <alignment horizontal="right" vertical="center"/>
    </xf>
    <xf numFmtId="0" fontId="8" fillId="3" borderId="1" xfId="0" applyFont="1" applyFill="1" applyBorder="1" applyAlignment="1">
      <alignment horizontal="left" vertical="center" wrapText="1"/>
    </xf>
    <xf numFmtId="0" fontId="7" fillId="0" borderId="0" xfId="0" applyFont="1"/>
    <xf numFmtId="0" fontId="8" fillId="0" borderId="1" xfId="0" applyFont="1" applyBorder="1" applyAlignment="1">
      <alignment horizontal="center" vertical="center"/>
    </xf>
    <xf numFmtId="0" fontId="4" fillId="0" borderId="1" xfId="0" applyFont="1" applyBorder="1"/>
    <xf numFmtId="0" fontId="8" fillId="0" borderId="0" xfId="0" applyFont="1"/>
    <xf numFmtId="0" fontId="11" fillId="0" borderId="0" xfId="0" applyFont="1"/>
    <xf numFmtId="0" fontId="4" fillId="0" borderId="0" xfId="0" applyFont="1" applyFill="1"/>
    <xf numFmtId="0" fontId="4" fillId="0" borderId="1" xfId="0" applyFont="1" applyBorder="1" applyAlignment="1">
      <alignment horizontal="left" vertical="center" wrapText="1"/>
    </xf>
    <xf numFmtId="0" fontId="9" fillId="0" borderId="0" xfId="0" applyFont="1" applyAlignment="1">
      <alignment horizontal="center" vertical="center"/>
    </xf>
    <xf numFmtId="0" fontId="4" fillId="2" borderId="5"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0" borderId="5" xfId="0" applyFont="1" applyBorder="1"/>
    <xf numFmtId="0" fontId="4" fillId="0" borderId="7" xfId="0" applyFont="1" applyBorder="1"/>
    <xf numFmtId="0" fontId="4" fillId="0" borderId="8" xfId="0" applyFont="1" applyBorder="1" applyAlignment="1">
      <alignment horizontal="left" vertical="center" wrapText="1"/>
    </xf>
    <xf numFmtId="0" fontId="4" fillId="0" borderId="8" xfId="0" applyFont="1" applyBorder="1"/>
    <xf numFmtId="0" fontId="7" fillId="2" borderId="10" xfId="0" applyFont="1" applyFill="1" applyBorder="1" applyAlignment="1">
      <alignment horizontal="left" vertical="top" wrapText="1"/>
    </xf>
    <xf numFmtId="0" fontId="7" fillId="2" borderId="11" xfId="0" applyFont="1" applyFill="1" applyBorder="1" applyAlignment="1">
      <alignment horizontal="left" vertical="top" wrapText="1"/>
    </xf>
    <xf numFmtId="0" fontId="7" fillId="2" borderId="12" xfId="0" applyFont="1" applyFill="1" applyBorder="1" applyAlignment="1">
      <alignment horizontal="left" vertical="top" wrapText="1"/>
    </xf>
    <xf numFmtId="0" fontId="8" fillId="3" borderId="5" xfId="0" applyFont="1" applyFill="1" applyBorder="1" applyAlignment="1">
      <alignment vertical="center"/>
    </xf>
    <xf numFmtId="0" fontId="8" fillId="4" borderId="5" xfId="0" applyFont="1" applyFill="1" applyBorder="1" applyAlignment="1">
      <alignment vertical="center"/>
    </xf>
    <xf numFmtId="4" fontId="8" fillId="0" borderId="1" xfId="0" applyNumberFormat="1" applyFont="1" applyBorder="1" applyAlignment="1">
      <alignment horizontal="right" vertical="center"/>
    </xf>
    <xf numFmtId="4" fontId="8" fillId="0" borderId="1" xfId="0" applyNumberFormat="1" applyFont="1" applyFill="1" applyBorder="1"/>
    <xf numFmtId="4" fontId="8" fillId="0" borderId="6" xfId="0" applyNumberFormat="1" applyFont="1" applyBorder="1" applyAlignment="1">
      <alignment horizontal="right" vertical="center"/>
    </xf>
    <xf numFmtId="4" fontId="8" fillId="0" borderId="0" xfId="0" applyNumberFormat="1" applyFont="1"/>
    <xf numFmtId="0" fontId="0" fillId="0" borderId="0" xfId="0" applyAlignment="1">
      <alignment horizontal="left"/>
    </xf>
    <xf numFmtId="0" fontId="31" fillId="0" borderId="0" xfId="0" applyFont="1" applyAlignment="1">
      <alignment horizontal="left"/>
    </xf>
    <xf numFmtId="0" fontId="31" fillId="0" borderId="0" xfId="0" applyFont="1" applyAlignment="1">
      <alignment horizontal="center" vertical="center" wrapText="1"/>
    </xf>
    <xf numFmtId="0" fontId="4" fillId="0" borderId="3" xfId="0" applyFont="1" applyBorder="1" applyAlignment="1">
      <alignment wrapText="1"/>
    </xf>
    <xf numFmtId="3" fontId="4" fillId="0" borderId="0" xfId="0" applyNumberFormat="1" applyFont="1"/>
    <xf numFmtId="0" fontId="4" fillId="0" borderId="7" xfId="0" applyFont="1" applyBorder="1" applyAlignment="1">
      <alignment wrapText="1"/>
    </xf>
    <xf numFmtId="0" fontId="32" fillId="0" borderId="0" xfId="0" applyFont="1"/>
    <xf numFmtId="0" fontId="0" fillId="0" borderId="0" xfId="0" applyAlignment="1">
      <alignment vertical="center"/>
    </xf>
    <xf numFmtId="0" fontId="0" fillId="0" borderId="0" xfId="0" applyAlignment="1">
      <alignment vertical="center" wrapText="1"/>
    </xf>
    <xf numFmtId="0" fontId="0" fillId="0" borderId="0" xfId="0" applyAlignment="1">
      <alignment horizontal="right" vertical="center"/>
    </xf>
    <xf numFmtId="4" fontId="33" fillId="0" borderId="1" xfId="0" applyNumberFormat="1" applyFont="1" applyFill="1" applyBorder="1" applyAlignment="1">
      <alignment horizontal="right" vertical="center" wrapText="1"/>
    </xf>
    <xf numFmtId="0" fontId="33" fillId="0" borderId="28" xfId="0" applyFont="1" applyFill="1" applyBorder="1" applyAlignment="1">
      <alignment horizontal="left" vertical="center"/>
    </xf>
    <xf numFmtId="0" fontId="33" fillId="0" borderId="4" xfId="0" applyFont="1" applyFill="1" applyBorder="1" applyAlignment="1">
      <alignment horizontal="left" vertical="center" wrapText="1"/>
    </xf>
    <xf numFmtId="0" fontId="35" fillId="0" borderId="0" xfId="0" applyFont="1" applyFill="1"/>
    <xf numFmtId="0" fontId="33" fillId="0" borderId="1" xfId="0" applyFont="1" applyFill="1" applyBorder="1" applyAlignment="1">
      <alignment wrapText="1"/>
    </xf>
    <xf numFmtId="0" fontId="33" fillId="0" borderId="1" xfId="0" applyFont="1" applyFill="1" applyBorder="1" applyAlignment="1">
      <alignment horizontal="center" vertical="top" wrapText="1"/>
    </xf>
    <xf numFmtId="0" fontId="33" fillId="0" borderId="22" xfId="0" applyFont="1" applyFill="1" applyBorder="1" applyAlignment="1">
      <alignment horizontal="center" vertical="center"/>
    </xf>
    <xf numFmtId="0" fontId="34" fillId="0" borderId="1" xfId="0" applyFont="1" applyFill="1" applyBorder="1" applyAlignment="1">
      <alignment horizontal="center" vertical="center"/>
    </xf>
    <xf numFmtId="0" fontId="33" fillId="0" borderId="4" xfId="0" applyFont="1" applyFill="1" applyBorder="1" applyAlignment="1">
      <alignment horizontal="center" vertical="center"/>
    </xf>
    <xf numFmtId="0" fontId="36" fillId="0" borderId="0" xfId="0" applyFont="1" applyFill="1" applyAlignment="1">
      <alignment horizontal="center" vertical="center"/>
    </xf>
    <xf numFmtId="4" fontId="8" fillId="0" borderId="22" xfId="0" applyNumberFormat="1" applyFont="1" applyBorder="1" applyAlignment="1">
      <alignment horizontal="right" vertical="center"/>
    </xf>
    <xf numFmtId="0" fontId="8" fillId="0" borderId="22" xfId="0" applyFont="1" applyBorder="1" applyAlignment="1">
      <alignment horizontal="center" vertical="center"/>
    </xf>
    <xf numFmtId="4" fontId="8" fillId="0" borderId="29" xfId="0" applyNumberFormat="1" applyFont="1" applyBorder="1" applyAlignment="1">
      <alignment horizontal="right"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right" vertical="center"/>
    </xf>
    <xf numFmtId="4" fontId="8" fillId="0" borderId="6" xfId="0" applyNumberFormat="1" applyFont="1" applyFill="1" applyBorder="1" applyAlignment="1">
      <alignment horizontal="right" vertical="center"/>
    </xf>
    <xf numFmtId="0" fontId="8" fillId="0" borderId="6" xfId="0" applyFont="1" applyBorder="1"/>
    <xf numFmtId="4" fontId="8" fillId="0" borderId="8" xfId="0" applyNumberFormat="1" applyFont="1" applyFill="1" applyBorder="1"/>
    <xf numFmtId="0" fontId="8" fillId="0" borderId="9" xfId="0" applyFont="1" applyBorder="1"/>
    <xf numFmtId="0" fontId="4" fillId="3" borderId="0" xfId="0" applyFont="1" applyFill="1"/>
    <xf numFmtId="0" fontId="8" fillId="4" borderId="7" xfId="0" applyFont="1" applyFill="1" applyBorder="1" applyAlignment="1">
      <alignment vertical="center"/>
    </xf>
    <xf numFmtId="0" fontId="8" fillId="4" borderId="8" xfId="0" applyFont="1" applyFill="1" applyBorder="1" applyAlignment="1">
      <alignment vertical="center"/>
    </xf>
    <xf numFmtId="0" fontId="8" fillId="4" borderId="8" xfId="0" applyFont="1" applyFill="1" applyBorder="1" applyAlignment="1">
      <alignment horizontal="left" vertical="center" wrapText="1"/>
    </xf>
    <xf numFmtId="0" fontId="8" fillId="4" borderId="8" xfId="0" applyFont="1" applyFill="1" applyBorder="1" applyAlignment="1">
      <alignment vertical="center" wrapText="1"/>
    </xf>
    <xf numFmtId="0" fontId="8" fillId="4" borderId="8" xfId="0" applyFont="1" applyFill="1" applyBorder="1" applyAlignment="1">
      <alignment horizontal="right" vertical="center"/>
    </xf>
    <xf numFmtId="0" fontId="37" fillId="0" borderId="1" xfId="2" applyFont="1" applyBorder="1" applyAlignment="1">
      <alignment horizontal="center" vertical="center" wrapText="1"/>
    </xf>
    <xf numFmtId="0" fontId="37" fillId="0" borderId="22" xfId="2" applyFont="1" applyFill="1" applyBorder="1" applyAlignment="1">
      <alignment horizontal="center" vertical="center" wrapText="1"/>
    </xf>
    <xf numFmtId="0" fontId="33" fillId="0" borderId="1" xfId="0" quotePrefix="1" applyFont="1" applyFill="1" applyBorder="1" applyAlignment="1">
      <alignment horizontal="left" vertical="center" wrapText="1"/>
    </xf>
    <xf numFmtId="0" fontId="38" fillId="0" borderId="0" xfId="0" applyFont="1"/>
    <xf numFmtId="0" fontId="8" fillId="0" borderId="5" xfId="0" applyFont="1" applyFill="1" applyBorder="1" applyAlignment="1">
      <alignment vertical="center"/>
    </xf>
    <xf numFmtId="0" fontId="8" fillId="0" borderId="1" xfId="0" applyFont="1" applyFill="1" applyBorder="1" applyAlignment="1">
      <alignment vertical="center"/>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right" vertical="center"/>
    </xf>
    <xf numFmtId="0" fontId="8" fillId="0" borderId="1" xfId="2" applyFont="1" applyBorder="1" applyAlignment="1">
      <alignment horizontal="center" vertical="center" wrapText="1"/>
    </xf>
    <xf numFmtId="0" fontId="8" fillId="0" borderId="8" xfId="2" applyFont="1" applyBorder="1" applyAlignment="1">
      <alignment horizontal="center" vertical="center" wrapText="1"/>
    </xf>
    <xf numFmtId="0" fontId="8" fillId="3" borderId="1"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Fill="1" applyBorder="1" applyAlignment="1">
      <alignment horizontal="center" vertical="center" wrapText="1"/>
    </xf>
    <xf numFmtId="0" fontId="4" fillId="0" borderId="1" xfId="0" applyFont="1" applyFill="1" applyBorder="1" applyAlignment="1">
      <alignment horizontal="left" wrapText="1"/>
    </xf>
    <xf numFmtId="0" fontId="4" fillId="0" borderId="1" xfId="0" quotePrefix="1" applyFont="1" applyFill="1" applyBorder="1" applyAlignment="1">
      <alignment wrapText="1"/>
    </xf>
    <xf numFmtId="0" fontId="4" fillId="0" borderId="8" xfId="0" applyFont="1" applyFill="1" applyBorder="1" applyAlignment="1">
      <alignment wrapText="1"/>
    </xf>
    <xf numFmtId="0" fontId="8" fillId="0" borderId="1" xfId="0"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Font="1" applyFill="1" applyBorder="1" applyAlignment="1">
      <alignment wrapText="1"/>
    </xf>
    <xf numFmtId="4" fontId="8" fillId="0" borderId="1" xfId="0" applyNumberFormat="1" applyFont="1" applyBorder="1" applyAlignment="1">
      <alignment vertical="center"/>
    </xf>
    <xf numFmtId="4" fontId="8" fillId="0" borderId="6" xfId="0" applyNumberFormat="1" applyFont="1" applyBorder="1" applyAlignment="1">
      <alignment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37" fillId="0" borderId="8" xfId="2" applyFont="1" applyFill="1" applyBorder="1" applyAlignment="1">
      <alignment wrapText="1"/>
    </xf>
    <xf numFmtId="4" fontId="8" fillId="0" borderId="8" xfId="0" applyNumberFormat="1" applyFont="1" applyBorder="1" applyAlignment="1">
      <alignment vertical="center"/>
    </xf>
    <xf numFmtId="4" fontId="8" fillId="0" borderId="8" xfId="0" applyNumberFormat="1" applyFont="1" applyBorder="1" applyAlignment="1">
      <alignment horizontal="right" vertical="center"/>
    </xf>
    <xf numFmtId="0" fontId="8" fillId="0" borderId="8" xfId="0" applyFont="1" applyBorder="1" applyAlignment="1">
      <alignment horizontal="center" vertical="center"/>
    </xf>
    <xf numFmtId="4" fontId="8" fillId="0" borderId="9" xfId="0" applyNumberFormat="1" applyFont="1" applyBorder="1" applyAlignment="1">
      <alignment vertical="center"/>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4" fontId="8" fillId="0" borderId="1" xfId="0" applyNumberFormat="1" applyFont="1" applyFill="1" applyBorder="1" applyAlignment="1">
      <alignment horizontal="center" vertical="center" wrapText="1"/>
    </xf>
    <xf numFmtId="4" fontId="8" fillId="0" borderId="6"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8"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31" xfId="0" applyFont="1" applyBorder="1" applyAlignment="1">
      <alignment horizontal="center" vertical="center" wrapText="1"/>
    </xf>
    <xf numFmtId="4" fontId="8" fillId="0" borderId="1" xfId="0" applyNumberFormat="1" applyFont="1" applyBorder="1" applyAlignment="1">
      <alignment horizontal="center"/>
    </xf>
    <xf numFmtId="4" fontId="8" fillId="0" borderId="6" xfId="0" applyNumberFormat="1" applyFont="1" applyBorder="1" applyAlignment="1">
      <alignment horizontal="center"/>
    </xf>
    <xf numFmtId="3" fontId="8" fillId="0" borderId="6" xfId="0" applyNumberFormat="1" applyFont="1" applyBorder="1" applyAlignment="1">
      <alignment horizontal="center"/>
    </xf>
    <xf numFmtId="4" fontId="8" fillId="0" borderId="8" xfId="0" applyNumberFormat="1" applyFont="1" applyBorder="1" applyAlignment="1">
      <alignment horizontal="center"/>
    </xf>
    <xf numFmtId="4" fontId="8" fillId="0" borderId="9" xfId="0" applyNumberFormat="1" applyFont="1" applyBorder="1" applyAlignment="1">
      <alignment horizontal="center"/>
    </xf>
    <xf numFmtId="3" fontId="4" fillId="0" borderId="9" xfId="0" applyNumberFormat="1" applyFont="1" applyBorder="1" applyAlignment="1">
      <alignment horizontal="center"/>
    </xf>
    <xf numFmtId="0" fontId="8" fillId="2" borderId="5" xfId="0" applyFont="1" applyFill="1" applyBorder="1" applyAlignment="1">
      <alignment horizontal="center" vertical="top" wrapText="1"/>
    </xf>
    <xf numFmtId="0" fontId="8" fillId="2" borderId="1"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0" borderId="5" xfId="0" applyFont="1" applyBorder="1" applyAlignment="1">
      <alignment wrapText="1"/>
    </xf>
    <xf numFmtId="0" fontId="8" fillId="0" borderId="30" xfId="0" applyFont="1" applyBorder="1" applyAlignment="1">
      <alignment wrapText="1"/>
    </xf>
    <xf numFmtId="0" fontId="8" fillId="0" borderId="7" xfId="0" applyFont="1" applyBorder="1" applyAlignment="1">
      <alignment wrapText="1"/>
    </xf>
    <xf numFmtId="0" fontId="8" fillId="0" borderId="0" xfId="0" applyFont="1" applyAlignment="1">
      <alignment wrapText="1"/>
    </xf>
    <xf numFmtId="0" fontId="35" fillId="0" borderId="0" xfId="0" applyFont="1"/>
    <xf numFmtId="0" fontId="40" fillId="0" borderId="0" xfId="0" applyFont="1"/>
    <xf numFmtId="3" fontId="4" fillId="0" borderId="1" xfId="0" applyNumberFormat="1" applyFont="1" applyBorder="1" applyAlignment="1">
      <alignment horizontal="center"/>
    </xf>
    <xf numFmtId="3" fontId="4" fillId="0" borderId="1" xfId="0" quotePrefix="1" applyNumberFormat="1" applyFont="1" applyBorder="1" applyAlignment="1">
      <alignment horizontal="center"/>
    </xf>
    <xf numFmtId="0" fontId="33" fillId="0" borderId="1" xfId="0" applyFont="1" applyFill="1" applyBorder="1" applyAlignment="1">
      <alignment horizontal="left" vertical="center"/>
    </xf>
    <xf numFmtId="0" fontId="33" fillId="0" borderId="1" xfId="0" applyFont="1" applyFill="1" applyBorder="1"/>
    <xf numFmtId="0" fontId="33" fillId="0" borderId="1" xfId="0" applyFont="1" applyFill="1" applyBorder="1" applyAlignment="1">
      <alignment vertical="center"/>
    </xf>
    <xf numFmtId="0" fontId="33" fillId="0" borderId="1" xfId="0" applyFont="1" applyFill="1" applyBorder="1" applyAlignment="1">
      <alignment horizontal="left" vertical="center" wrapText="1"/>
    </xf>
    <xf numFmtId="0" fontId="33" fillId="0" borderId="1" xfId="0" applyFont="1" applyFill="1" applyBorder="1" applyAlignment="1">
      <alignment vertical="center" wrapText="1"/>
    </xf>
    <xf numFmtId="0" fontId="33" fillId="0" borderId="1" xfId="0" applyFont="1" applyFill="1" applyBorder="1" applyAlignment="1">
      <alignment horizontal="center" vertical="center" wrapText="1"/>
    </xf>
    <xf numFmtId="4" fontId="33" fillId="0" borderId="1" xfId="0" applyNumberFormat="1" applyFont="1" applyFill="1" applyBorder="1" applyAlignment="1">
      <alignment horizontal="right" vertical="center"/>
    </xf>
    <xf numFmtId="0" fontId="33" fillId="0" borderId="1" xfId="0" applyFont="1" applyFill="1" applyBorder="1" applyAlignment="1">
      <alignment horizontal="center" vertical="center"/>
    </xf>
    <xf numFmtId="0" fontId="41" fillId="0" borderId="0" xfId="0" applyFont="1" applyAlignment="1">
      <alignment horizontal="left"/>
    </xf>
    <xf numFmtId="0" fontId="41" fillId="0" borderId="0" xfId="0" applyFont="1"/>
    <xf numFmtId="0" fontId="41" fillId="0" borderId="0" xfId="0" applyFont="1" applyAlignment="1">
      <alignment vertical="center"/>
    </xf>
    <xf numFmtId="0" fontId="42" fillId="0" borderId="0" xfId="0" applyFont="1" applyAlignment="1">
      <alignment horizontal="left"/>
    </xf>
    <xf numFmtId="14" fontId="8" fillId="0" borderId="8" xfId="0" applyNumberFormat="1" applyFont="1" applyBorder="1" applyAlignment="1">
      <alignment horizontal="center" vertical="center" wrapText="1"/>
    </xf>
    <xf numFmtId="1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4" fontId="8" fillId="0" borderId="1" xfId="0" applyNumberFormat="1" applyFont="1" applyBorder="1" applyAlignment="1">
      <alignment horizontal="center" vertical="center" wrapText="1"/>
    </xf>
    <xf numFmtId="0" fontId="8" fillId="0" borderId="1" xfId="2" applyFont="1" applyFill="1" applyBorder="1" applyAlignment="1">
      <alignment horizontal="center" vertical="center" wrapText="1"/>
    </xf>
    <xf numFmtId="0" fontId="7" fillId="0" borderId="0" xfId="0" applyFont="1"/>
    <xf numFmtId="0" fontId="4" fillId="0" borderId="5" xfId="0" applyFont="1" applyFill="1" applyBorder="1" applyAlignment="1">
      <alignment horizontal="center" vertical="center" wrapText="1"/>
    </xf>
    <xf numFmtId="0" fontId="7" fillId="2" borderId="10" xfId="0" applyFont="1" applyFill="1" applyBorder="1" applyAlignment="1">
      <alignment horizontal="left" vertical="top" wrapText="1"/>
    </xf>
    <xf numFmtId="0" fontId="7" fillId="2" borderId="11" xfId="0" applyFont="1" applyFill="1" applyBorder="1" applyAlignment="1">
      <alignment horizontal="left" vertical="top" wrapText="1"/>
    </xf>
    <xf numFmtId="0" fontId="7" fillId="2" borderId="12" xfId="0" applyFont="1" applyFill="1" applyBorder="1" applyAlignment="1">
      <alignment horizontal="left" vertical="top" wrapText="1"/>
    </xf>
    <xf numFmtId="4" fontId="8" fillId="3" borderId="1" xfId="1" applyNumberFormat="1" applyFont="1" applyFill="1" applyBorder="1" applyAlignment="1">
      <alignment horizontal="right" vertical="center" wrapText="1"/>
    </xf>
    <xf numFmtId="14" fontId="8" fillId="3" borderId="1" xfId="0" applyNumberFormat="1" applyFont="1" applyFill="1" applyBorder="1" applyAlignment="1">
      <alignment horizontal="right" vertical="center"/>
    </xf>
    <xf numFmtId="0" fontId="8" fillId="0" borderId="6" xfId="0" applyFont="1" applyFill="1" applyBorder="1" applyAlignment="1">
      <alignment horizontal="right" vertical="center" wrapText="1"/>
    </xf>
    <xf numFmtId="165" fontId="8" fillId="4" borderId="1" xfId="0" applyNumberFormat="1" applyFont="1" applyFill="1" applyBorder="1" applyAlignment="1">
      <alignment horizontal="right" vertical="center" wrapText="1"/>
    </xf>
    <xf numFmtId="49" fontId="8" fillId="4" borderId="1" xfId="0" applyNumberFormat="1" applyFont="1" applyFill="1" applyBorder="1" applyAlignment="1">
      <alignment horizontal="right" vertical="center" wrapText="1"/>
    </xf>
    <xf numFmtId="14" fontId="8" fillId="3" borderId="1" xfId="0" applyNumberFormat="1" applyFont="1" applyFill="1" applyBorder="1" applyAlignment="1">
      <alignment horizontal="right" vertical="center" wrapText="1"/>
    </xf>
    <xf numFmtId="49" fontId="8" fillId="3" borderId="1" xfId="0" applyNumberFormat="1" applyFont="1" applyFill="1" applyBorder="1" applyAlignment="1">
      <alignment horizontal="right" vertical="center" wrapText="1"/>
    </xf>
    <xf numFmtId="4" fontId="8" fillId="4" borderId="1" xfId="1" applyNumberFormat="1" applyFont="1" applyFill="1" applyBorder="1" applyAlignment="1">
      <alignment horizontal="right" vertical="center" wrapText="1"/>
    </xf>
    <xf numFmtId="14" fontId="8" fillId="4" borderId="1" xfId="0" applyNumberFormat="1" applyFont="1" applyFill="1" applyBorder="1" applyAlignment="1">
      <alignment horizontal="right" vertical="center" wrapText="1"/>
    </xf>
    <xf numFmtId="4" fontId="8" fillId="4" borderId="1" xfId="0" applyNumberFormat="1" applyFont="1" applyFill="1" applyBorder="1" applyAlignment="1">
      <alignment horizontal="right" vertical="center" wrapText="1"/>
    </xf>
    <xf numFmtId="4" fontId="8" fillId="0" borderId="1" xfId="1" applyNumberFormat="1" applyFont="1" applyFill="1" applyBorder="1" applyAlignment="1">
      <alignment horizontal="right" vertical="center" wrapText="1"/>
    </xf>
    <xf numFmtId="49" fontId="8" fillId="0" borderId="1" xfId="0" applyNumberFormat="1" applyFont="1" applyFill="1" applyBorder="1" applyAlignment="1">
      <alignment horizontal="right" vertical="center" wrapText="1"/>
    </xf>
    <xf numFmtId="0" fontId="8" fillId="3" borderId="6" xfId="0" applyFont="1" applyFill="1" applyBorder="1" applyAlignment="1">
      <alignment horizontal="right" vertical="center" wrapText="1"/>
    </xf>
    <xf numFmtId="4" fontId="8" fillId="4" borderId="8" xfId="1" applyNumberFormat="1" applyFont="1" applyFill="1" applyBorder="1" applyAlignment="1">
      <alignment horizontal="right" vertical="center" wrapText="1"/>
    </xf>
    <xf numFmtId="49" fontId="8" fillId="4" borderId="8" xfId="0" applyNumberFormat="1" applyFont="1" applyFill="1" applyBorder="1" applyAlignment="1">
      <alignment horizontal="right" vertical="center" wrapText="1"/>
    </xf>
    <xf numFmtId="0" fontId="8" fillId="3" borderId="9" xfId="0" applyFont="1" applyFill="1" applyBorder="1" applyAlignment="1">
      <alignment horizontal="right" vertical="center" wrapText="1"/>
    </xf>
    <xf numFmtId="0" fontId="33" fillId="0" borderId="1" xfId="0" applyFont="1" applyFill="1" applyBorder="1" applyAlignment="1">
      <alignment horizontal="left" vertical="center" wrapText="1"/>
    </xf>
    <xf numFmtId="0" fontId="4" fillId="2" borderId="10" xfId="0" applyFont="1" applyFill="1" applyBorder="1" applyAlignment="1">
      <alignment horizontal="center" vertical="top" wrapText="1"/>
    </xf>
    <xf numFmtId="0" fontId="4" fillId="2" borderId="6" xfId="0" applyFont="1" applyFill="1" applyBorder="1" applyAlignment="1">
      <alignment horizontal="center" vertical="top" wrapText="1"/>
    </xf>
    <xf numFmtId="0" fontId="7" fillId="0" borderId="0" xfId="0" applyFont="1" applyBorder="1" applyAlignment="1">
      <alignment horizontal="center" vertical="center" wrapText="1"/>
    </xf>
    <xf numFmtId="0" fontId="7" fillId="0" borderId="31" xfId="0" applyFont="1" applyBorder="1" applyAlignment="1">
      <alignment horizontal="center" vertical="center" wrapText="1"/>
    </xf>
    <xf numFmtId="0" fontId="4" fillId="2" borderId="12" xfId="0" applyFont="1" applyFill="1" applyBorder="1" applyAlignment="1">
      <alignment horizontal="center" vertical="top" wrapText="1"/>
    </xf>
    <xf numFmtId="0" fontId="4" fillId="2" borderId="11"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1" xfId="0" applyFont="1" applyFill="1" applyBorder="1" applyAlignment="1">
      <alignment horizontal="center" vertical="top" wrapText="1"/>
    </xf>
    <xf numFmtId="0" fontId="7" fillId="0" borderId="0" xfId="0" applyFont="1" applyFill="1" applyAlignment="1">
      <alignment horizontal="center"/>
    </xf>
    <xf numFmtId="0" fontId="33" fillId="0" borderId="1" xfId="0" applyFont="1" applyFill="1" applyBorder="1" applyAlignment="1">
      <alignment horizontal="left" vertical="center"/>
    </xf>
    <xf numFmtId="0" fontId="33" fillId="0" borderId="1" xfId="0" applyFont="1" applyFill="1" applyBorder="1" applyAlignment="1">
      <alignment horizontal="left"/>
    </xf>
    <xf numFmtId="16" fontId="33" fillId="0" borderId="1" xfId="0" applyNumberFormat="1" applyFont="1" applyFill="1" applyBorder="1" applyAlignment="1">
      <alignment horizontal="left" vertical="center"/>
    </xf>
    <xf numFmtId="0" fontId="33" fillId="0" borderId="1" xfId="0" applyFont="1" applyFill="1" applyBorder="1"/>
    <xf numFmtId="0" fontId="33" fillId="0" borderId="1" xfId="0" applyFont="1" applyFill="1" applyBorder="1" applyAlignment="1">
      <alignment horizontal="left" vertical="center" wrapText="1"/>
    </xf>
    <xf numFmtId="0" fontId="33" fillId="0" borderId="1" xfId="0" applyFont="1" applyFill="1" applyBorder="1" applyAlignment="1">
      <alignment vertical="center"/>
    </xf>
    <xf numFmtId="4" fontId="33" fillId="0" borderId="1" xfId="0" applyNumberFormat="1" applyFont="1" applyFill="1" applyBorder="1" applyAlignment="1">
      <alignment horizontal="right" vertical="center"/>
    </xf>
    <xf numFmtId="0" fontId="33" fillId="0" borderId="1" xfId="0" applyFont="1" applyFill="1" applyBorder="1" applyAlignment="1">
      <alignment horizontal="right" vertical="center"/>
    </xf>
    <xf numFmtId="0" fontId="33" fillId="0" borderId="1" xfId="0" applyFont="1" applyFill="1" applyBorder="1" applyAlignment="1">
      <alignment vertical="center"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xf>
    <xf numFmtId="0" fontId="39" fillId="2" borderId="10" xfId="0" applyFont="1" applyFill="1" applyBorder="1" applyAlignment="1">
      <alignment horizontal="center" vertical="center" wrapText="1"/>
    </xf>
    <xf numFmtId="0" fontId="39" fillId="2" borderId="6"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39" fillId="2" borderId="11" xfId="0" applyFont="1" applyFill="1" applyBorder="1" applyAlignment="1">
      <alignment horizontal="center" vertical="center" wrapText="1"/>
    </xf>
    <xf numFmtId="0" fontId="39" fillId="2" borderId="5"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39" fillId="2" borderId="4" xfId="0" applyFont="1" applyFill="1" applyBorder="1" applyAlignment="1">
      <alignment horizontal="center" vertical="center" wrapText="1"/>
    </xf>
    <xf numFmtId="4" fontId="0" fillId="0" borderId="0" xfId="0" applyNumberFormat="1" applyAlignment="1">
      <alignment horizontal="right" vertical="center"/>
    </xf>
    <xf numFmtId="0" fontId="0" fillId="0" borderId="0" xfId="0" applyAlignment="1">
      <alignment horizontal="left" vertical="center"/>
    </xf>
    <xf numFmtId="0" fontId="0" fillId="0" borderId="0" xfId="0" applyAlignment="1">
      <alignment horizontal="center" vertical="center"/>
    </xf>
    <xf numFmtId="0" fontId="34" fillId="36" borderId="22" xfId="0" applyFont="1" applyFill="1" applyBorder="1" applyAlignment="1">
      <alignment horizontal="center" vertical="center" wrapText="1"/>
    </xf>
    <xf numFmtId="0" fontId="34" fillId="36" borderId="22" xfId="0" applyFont="1" applyFill="1" applyBorder="1" applyAlignment="1">
      <alignment horizontal="center" vertical="center" wrapText="1"/>
    </xf>
    <xf numFmtId="0" fontId="34" fillId="36" borderId="1" xfId="0" applyFont="1" applyFill="1" applyBorder="1" applyAlignment="1">
      <alignment horizontal="center" vertical="center" wrapText="1"/>
    </xf>
    <xf numFmtId="0" fontId="34" fillId="36" borderId="23" xfId="0" applyFont="1" applyFill="1" applyBorder="1" applyAlignment="1">
      <alignment horizontal="center" vertical="center" wrapText="1"/>
    </xf>
    <xf numFmtId="0" fontId="34" fillId="36" borderId="24" xfId="0" applyFont="1" applyFill="1" applyBorder="1" applyAlignment="1">
      <alignment horizontal="center" vertical="center" wrapText="1"/>
    </xf>
    <xf numFmtId="0" fontId="34" fillId="36" borderId="4" xfId="0" applyFont="1" applyFill="1" applyBorder="1" applyAlignment="1">
      <alignment horizontal="center" vertical="center" wrapText="1"/>
    </xf>
    <xf numFmtId="0" fontId="43" fillId="36" borderId="4" xfId="0" applyFont="1" applyFill="1" applyBorder="1" applyAlignment="1">
      <alignment horizontal="center" vertical="center" wrapText="1"/>
    </xf>
    <xf numFmtId="0" fontId="43" fillId="36" borderId="1" xfId="0" applyFont="1" applyFill="1" applyBorder="1" applyAlignment="1">
      <alignment horizontal="center" vertical="center" wrapText="1"/>
    </xf>
    <xf numFmtId="0" fontId="43" fillId="36" borderId="25" xfId="0" applyFont="1" applyFill="1" applyBorder="1" applyAlignment="1">
      <alignment horizontal="center" vertical="center" wrapText="1"/>
    </xf>
    <xf numFmtId="0" fontId="43" fillId="36" borderId="22" xfId="0" applyFont="1" applyFill="1" applyBorder="1" applyAlignment="1">
      <alignment horizontal="center" vertical="center" wrapText="1"/>
    </xf>
    <xf numFmtId="0" fontId="33" fillId="36" borderId="22" xfId="0" applyFont="1" applyFill="1" applyBorder="1" applyAlignment="1">
      <alignment horizontal="center" vertical="center" wrapText="1"/>
    </xf>
    <xf numFmtId="0" fontId="35" fillId="0" borderId="0" xfId="0" applyFont="1" applyAlignment="1">
      <alignment horizontal="left"/>
    </xf>
    <xf numFmtId="0" fontId="33" fillId="0" borderId="0" xfId="0" applyFont="1" applyAlignment="1">
      <alignment horizontal="left"/>
    </xf>
    <xf numFmtId="0" fontId="41" fillId="0" borderId="0" xfId="0" applyFont="1" applyAlignment="1">
      <alignment horizontal="right"/>
    </xf>
    <xf numFmtId="4" fontId="33" fillId="0"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xf>
    <xf numFmtId="4" fontId="0" fillId="0" borderId="0" xfId="0" applyNumberFormat="1" applyAlignment="1">
      <alignment horizontal="center" vertical="center"/>
    </xf>
  </cellXfs>
  <cellStyles count="77">
    <cellStyle name="20% - akcent 1 2" xfId="20" xr:uid="{00000000-0005-0000-0000-000000000000}"/>
    <cellStyle name="20% - akcent 2 2" xfId="24" xr:uid="{00000000-0005-0000-0000-000001000000}"/>
    <cellStyle name="20% - akcent 3 2" xfId="28" xr:uid="{00000000-0005-0000-0000-000002000000}"/>
    <cellStyle name="20% - akcent 4 2" xfId="32" xr:uid="{00000000-0005-0000-0000-000003000000}"/>
    <cellStyle name="20% - akcent 5 2" xfId="36" xr:uid="{00000000-0005-0000-0000-000004000000}"/>
    <cellStyle name="20% - akcent 6 2" xfId="40" xr:uid="{00000000-0005-0000-0000-000005000000}"/>
    <cellStyle name="40% - akcent 1 2" xfId="21" xr:uid="{00000000-0005-0000-0000-000006000000}"/>
    <cellStyle name="40% - akcent 2 2" xfId="25" xr:uid="{00000000-0005-0000-0000-000007000000}"/>
    <cellStyle name="40% - akcent 3 2" xfId="29" xr:uid="{00000000-0005-0000-0000-000008000000}"/>
    <cellStyle name="40% - akcent 4 2" xfId="33" xr:uid="{00000000-0005-0000-0000-000009000000}"/>
    <cellStyle name="40% - akcent 5 2" xfId="37" xr:uid="{00000000-0005-0000-0000-00000A000000}"/>
    <cellStyle name="40% - akcent 6 2" xfId="41" xr:uid="{00000000-0005-0000-0000-00000B000000}"/>
    <cellStyle name="60% - akcent 1 2" xfId="22" xr:uid="{00000000-0005-0000-0000-00000C000000}"/>
    <cellStyle name="60% - akcent 2 2" xfId="26" xr:uid="{00000000-0005-0000-0000-00000D000000}"/>
    <cellStyle name="60% - akcent 3 2" xfId="30" xr:uid="{00000000-0005-0000-0000-00000E000000}"/>
    <cellStyle name="60% - akcent 4 2" xfId="34" xr:uid="{00000000-0005-0000-0000-00000F000000}"/>
    <cellStyle name="60% - akcent 5 2" xfId="38" xr:uid="{00000000-0005-0000-0000-000010000000}"/>
    <cellStyle name="60% - akcent 6 2" xfId="42" xr:uid="{00000000-0005-0000-0000-000011000000}"/>
    <cellStyle name="Akcent 1 2" xfId="19" xr:uid="{00000000-0005-0000-0000-000012000000}"/>
    <cellStyle name="Akcent 2 2" xfId="23" xr:uid="{00000000-0005-0000-0000-000013000000}"/>
    <cellStyle name="Akcent 3 2" xfId="27" xr:uid="{00000000-0005-0000-0000-000014000000}"/>
    <cellStyle name="Akcent 4 2" xfId="31" xr:uid="{00000000-0005-0000-0000-000015000000}"/>
    <cellStyle name="Akcent 5 2" xfId="35" xr:uid="{00000000-0005-0000-0000-000016000000}"/>
    <cellStyle name="Akcent 6 2" xfId="39" xr:uid="{00000000-0005-0000-0000-000017000000}"/>
    <cellStyle name="Dane wejściowe 2" xfId="11" xr:uid="{00000000-0005-0000-0000-000018000000}"/>
    <cellStyle name="Dane wyjściowe 2" xfId="12" xr:uid="{00000000-0005-0000-0000-000019000000}"/>
    <cellStyle name="Dobre 2" xfId="8" xr:uid="{00000000-0005-0000-0000-00001A000000}"/>
    <cellStyle name="Dziesiętny" xfId="1" builtinId="3"/>
    <cellStyle name="Dziesiętny 2" xfId="58" xr:uid="{00000000-0005-0000-0000-00001C000000}"/>
    <cellStyle name="Dziesiętny 3" xfId="74" xr:uid="{00000000-0005-0000-0000-00001D000000}"/>
    <cellStyle name="Dziesiętny 3 2" xfId="76" xr:uid="{1CB4D49D-679D-417E-B1F2-DEFB9C145DD4}"/>
    <cellStyle name="Hiperłącze" xfId="2" builtinId="8"/>
    <cellStyle name="Komórka połączona 2" xfId="14" xr:uid="{00000000-0005-0000-0000-00001F000000}"/>
    <cellStyle name="Komórka zaznaczona 2" xfId="15" xr:uid="{00000000-0005-0000-0000-000020000000}"/>
    <cellStyle name="Nagłówek 1 2" xfId="4" xr:uid="{00000000-0005-0000-0000-000021000000}"/>
    <cellStyle name="Nagłówek 2 2" xfId="5" xr:uid="{00000000-0005-0000-0000-000022000000}"/>
    <cellStyle name="Nagłówek 3 2" xfId="6" xr:uid="{00000000-0005-0000-0000-000023000000}"/>
    <cellStyle name="Nagłówek 4 2" xfId="7" xr:uid="{00000000-0005-0000-0000-000024000000}"/>
    <cellStyle name="Neutralne 2" xfId="10" xr:uid="{00000000-0005-0000-0000-000025000000}"/>
    <cellStyle name="Normalny" xfId="0" builtinId="0"/>
    <cellStyle name="Normalny 2" xfId="46" xr:uid="{00000000-0005-0000-0000-000027000000}"/>
    <cellStyle name="Normalny 2 2" xfId="57" xr:uid="{00000000-0005-0000-0000-000028000000}"/>
    <cellStyle name="Normalny 2 2 2" xfId="63" xr:uid="{00000000-0005-0000-0000-000029000000}"/>
    <cellStyle name="Normalny 2 2 3" xfId="70" xr:uid="{00000000-0005-0000-0000-00002A000000}"/>
    <cellStyle name="Normalny 2 3" xfId="66" xr:uid="{00000000-0005-0000-0000-00002B000000}"/>
    <cellStyle name="Normalny 2 4" xfId="71" xr:uid="{00000000-0005-0000-0000-00002C000000}"/>
    <cellStyle name="Normalny 3" xfId="44" xr:uid="{00000000-0005-0000-0000-00002D000000}"/>
    <cellStyle name="Normalny 3 2" xfId="49" xr:uid="{00000000-0005-0000-0000-00002E000000}"/>
    <cellStyle name="Normalny 3 2 2" xfId="52" xr:uid="{00000000-0005-0000-0000-00002F000000}"/>
    <cellStyle name="Normalny 3 3" xfId="50" xr:uid="{00000000-0005-0000-0000-000030000000}"/>
    <cellStyle name="Normalny 3 4" xfId="54" xr:uid="{00000000-0005-0000-0000-000031000000}"/>
    <cellStyle name="Normalny 3 5" xfId="62" xr:uid="{00000000-0005-0000-0000-000032000000}"/>
    <cellStyle name="Normalny 3 6" xfId="73" xr:uid="{00000000-0005-0000-0000-000033000000}"/>
    <cellStyle name="Normalny 4" xfId="45" xr:uid="{00000000-0005-0000-0000-000034000000}"/>
    <cellStyle name="Normalny 4 2" xfId="55" xr:uid="{00000000-0005-0000-0000-000035000000}"/>
    <cellStyle name="Normalny 4 2 2" xfId="60" xr:uid="{00000000-0005-0000-0000-000036000000}"/>
    <cellStyle name="Normalny 4 3" xfId="59" xr:uid="{00000000-0005-0000-0000-000037000000}"/>
    <cellStyle name="Normalny 4 3 2" xfId="61" xr:uid="{00000000-0005-0000-0000-000038000000}"/>
    <cellStyle name="Normalny 5" xfId="47" xr:uid="{00000000-0005-0000-0000-000039000000}"/>
    <cellStyle name="Normalny 5 2" xfId="56" xr:uid="{00000000-0005-0000-0000-00003A000000}"/>
    <cellStyle name="Normalny 5 3" xfId="64" xr:uid="{00000000-0005-0000-0000-00003B000000}"/>
    <cellStyle name="Normalny 6" xfId="48" xr:uid="{00000000-0005-0000-0000-00003C000000}"/>
    <cellStyle name="Normalny 6 2" xfId="51" xr:uid="{00000000-0005-0000-0000-00003D000000}"/>
    <cellStyle name="Normalny 6 2 2" xfId="69" xr:uid="{00000000-0005-0000-0000-00003E000000}"/>
    <cellStyle name="Normalny 6 3" xfId="68" xr:uid="{00000000-0005-0000-0000-00003F000000}"/>
    <cellStyle name="Normalny 6 4" xfId="65" xr:uid="{00000000-0005-0000-0000-000040000000}"/>
    <cellStyle name="Normalny 7" xfId="53" xr:uid="{00000000-0005-0000-0000-000041000000}"/>
    <cellStyle name="Normalny 8" xfId="43" xr:uid="{00000000-0005-0000-0000-000042000000}"/>
    <cellStyle name="Obliczenia 2" xfId="13" xr:uid="{00000000-0005-0000-0000-000043000000}"/>
    <cellStyle name="Suma 2" xfId="18" xr:uid="{00000000-0005-0000-0000-000044000000}"/>
    <cellStyle name="Tekst objaśnienia 2" xfId="17" xr:uid="{00000000-0005-0000-0000-000045000000}"/>
    <cellStyle name="Tekst ostrzeżenia 2" xfId="16" xr:uid="{00000000-0005-0000-0000-000046000000}"/>
    <cellStyle name="Tytuł" xfId="3" builtinId="15" customBuiltin="1"/>
    <cellStyle name="Uwaga 2" xfId="67" xr:uid="{00000000-0005-0000-0000-000048000000}"/>
    <cellStyle name="Walutowy 2" xfId="72" xr:uid="{00000000-0005-0000-0000-000049000000}"/>
    <cellStyle name="Walutowy 2 2" xfId="75" xr:uid="{75835913-D139-49A9-AC11-04A21D3C1F4B}"/>
    <cellStyle name="Złe 2" xfId="9" xr:uid="{00000000-0005-0000-0000-00004A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unduszeeuropejskie.gov.pl/nabory/77-wdrozenie-programow-wczesnego-wykrywania-wad-rozwojowych-i-rehabilitacji-dzieci-z-niepelnosprawnosciami-oraz-zagrozonych-niepelnosprawnoscia-2/" TargetMode="External"/><Relationship Id="rId3" Type="http://schemas.openxmlformats.org/officeDocument/2006/relationships/hyperlink" Target="https://www.funduszeeuropejskie.gov.pl/nabory/77-wdrozenie-programow-wczesnego-wykrywania-wad-rozwojowych-i-rehabilitacji-dzieci-z-niepelnosprawnosciami-oraz-zagrozonych-niepelnosprawnoscia-7/" TargetMode="External"/><Relationship Id="rId7" Type="http://schemas.openxmlformats.org/officeDocument/2006/relationships/hyperlink" Target="https://www.funduszeeuropejskie.gov.pl/nabory/77-wdrozenie-programow-wczesnego-wykrywania-wad-rozwojowych-i-rehabilitacji-dzieci-z-niepelnosprawnosciami-oraz-zagrozonych-niepelnosprawnoscia-3/" TargetMode="External"/><Relationship Id="rId2" Type="http://schemas.openxmlformats.org/officeDocument/2006/relationships/hyperlink" Target="https://www.funduszeeuropejskie.gov.pl/nabory/77-wdrozenie-programow-wczesnego-wykrywania-wad-rozwojowych-i-rehabilitacji-dzieci-z-niepelnosprawnosciami-oraz-zagrozonych-niepelnosprawnoscia-hpv/" TargetMode="External"/><Relationship Id="rId1" Type="http://schemas.openxmlformats.org/officeDocument/2006/relationships/hyperlink" Target="http://rpo-wup.wzp.pl/skorzystaj/nabory/68-wdrozenie-kompleksowych-programow-zdrowotnych-dotyczacych-chorob-negatywnie-wplywajacych-na-rynek-pracy" TargetMode="External"/><Relationship Id="rId6" Type="http://schemas.openxmlformats.org/officeDocument/2006/relationships/hyperlink" Target="https://www.funduszeeuropejskie.gov.pl/nabory/68-wdrozenie-kompleksowych-programow-zdrowotnych-dotyczacych-chorob-negatywnie-wplywajacych-na-rynek-pracy-ulatwiajacych-powroty-do-pracy-umozliwiajace-wydluzenie-aktywnosci-zawodowej-oraz-zwiekszenie-zglaszalnosci-na-badania-profilakty-4/" TargetMode="External"/><Relationship Id="rId5" Type="http://schemas.openxmlformats.org/officeDocument/2006/relationships/hyperlink" Target="https://www.funduszeeuropejskie.gov.pl/nabory/68-wdrozenie-kompleksowych-programow-zdrowotnych-dotyczacych-chorob-negatywnie-wplywajacych-na-rynek-pracy-ulatwiajacych-powroty-do-pracy-umozliwiajace-wydluzenie-aktywnosci-zawodowej-oraz-zwiekszenie-zglaszalnosci-na-badania-profilakty-5/" TargetMode="External"/><Relationship Id="rId10" Type="http://schemas.openxmlformats.org/officeDocument/2006/relationships/printerSettings" Target="../printerSettings/printerSettings3.bin"/><Relationship Id="rId4" Type="http://schemas.openxmlformats.org/officeDocument/2006/relationships/hyperlink" Target="https://www.funduszeeuropejskie.gov.pl/nabory/68-wdrozenie-kompleksowych-programow-zdrowotnych-dotyczacych-chorob-negatywnie-wplywajacych-na-rynek-pracy-ulatwiajacych-powroty-do-pracy-umozliwiajace-wydluzenie-aktywnosci-zawodowej-oraz-zwiekszenie-zglaszalnosci-na-badania-profilakty-6/" TargetMode="External"/><Relationship Id="rId9" Type="http://schemas.openxmlformats.org/officeDocument/2006/relationships/hyperlink" Target="https://www.funduszeeuropejskie.gov.pl/nabory/68-wdrozenie-kompleksowych-programow-zdrowotnych-dotyczacych-chorob-negatywnie-wplywajacych-na-rynek-pracy-ulatwiajacych-powroty-do-pracy-umozliwiajace-wydluzenie-aktywnosci-zawodowej-oraz-zwiekszenie-zglaszalnosci-na-badania-profilakty-2/"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rpo.wzp.pl/skorzystaj/nabory/910-wsparcie-rozwoju-e-uslug-publicznych-e-zdrowie-projekty-pozakonkursowe" TargetMode="External"/><Relationship Id="rId1" Type="http://schemas.openxmlformats.org/officeDocument/2006/relationships/hyperlink" Target="http://www.rpo.wzp.pl/skorzystaj/nabory/91-infrastruktura-zdrowia-projekty-pozakonkursow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2"/>
  <sheetViews>
    <sheetView zoomScaleNormal="100" zoomScaleSheetLayoutView="100" workbookViewId="0">
      <selection activeCell="B28" sqref="B28"/>
    </sheetView>
  </sheetViews>
  <sheetFormatPr defaultColWidth="9.140625" defaultRowHeight="12"/>
  <cols>
    <col min="1" max="1" width="15.28515625" style="2" customWidth="1"/>
    <col min="2" max="2" width="63.5703125" style="2" customWidth="1"/>
    <col min="3" max="3" width="15.7109375" style="2" customWidth="1"/>
    <col min="4" max="4" width="34.85546875" style="2" bestFit="1" customWidth="1"/>
    <col min="5" max="6" width="9.28515625" style="2" bestFit="1" customWidth="1"/>
    <col min="7" max="14" width="20.7109375" style="2" customWidth="1"/>
    <col min="15" max="15" width="32.28515625" style="2" customWidth="1"/>
    <col min="16" max="16384" width="9.140625" style="2"/>
  </cols>
  <sheetData>
    <row r="1" spans="1:15" ht="15" customHeight="1">
      <c r="A1" s="17" t="s">
        <v>137</v>
      </c>
      <c r="B1" s="4" t="s">
        <v>42</v>
      </c>
      <c r="E1" s="22"/>
    </row>
    <row r="2" spans="1:15" ht="15" customHeight="1">
      <c r="A2" s="4"/>
      <c r="E2" s="22"/>
    </row>
    <row r="3" spans="1:15" ht="15" customHeight="1">
      <c r="A3" s="17" t="s">
        <v>138</v>
      </c>
      <c r="B3" s="17"/>
      <c r="E3" s="22"/>
      <c r="G3" s="175" t="s">
        <v>139</v>
      </c>
      <c r="H3" s="175"/>
      <c r="I3" s="175"/>
      <c r="J3" s="175"/>
      <c r="K3" s="175"/>
      <c r="L3" s="175"/>
      <c r="M3" s="175"/>
      <c r="N3" s="176"/>
    </row>
    <row r="4" spans="1:15" ht="15" customHeight="1" thickBot="1">
      <c r="A4" s="17"/>
      <c r="B4" s="17"/>
      <c r="E4" s="22"/>
      <c r="G4" s="115"/>
      <c r="H4" s="115"/>
      <c r="I4" s="115"/>
      <c r="J4" s="115"/>
      <c r="K4" s="115"/>
      <c r="L4" s="115"/>
      <c r="M4" s="115"/>
      <c r="N4" s="116"/>
    </row>
    <row r="5" spans="1:15" s="24" customFormat="1" ht="25.5" customHeight="1">
      <c r="A5" s="178" t="s">
        <v>146</v>
      </c>
      <c r="B5" s="177" t="s">
        <v>147</v>
      </c>
      <c r="C5" s="177" t="s">
        <v>148</v>
      </c>
      <c r="D5" s="177" t="s">
        <v>149</v>
      </c>
      <c r="E5" s="177" t="s">
        <v>150</v>
      </c>
      <c r="F5" s="177" t="s">
        <v>151</v>
      </c>
      <c r="G5" s="177" t="s">
        <v>140</v>
      </c>
      <c r="H5" s="177"/>
      <c r="I5" s="177" t="s">
        <v>141</v>
      </c>
      <c r="J5" s="177"/>
      <c r="K5" s="177"/>
      <c r="L5" s="177"/>
      <c r="M5" s="177" t="s">
        <v>142</v>
      </c>
      <c r="N5" s="177" t="s">
        <v>184</v>
      </c>
      <c r="O5" s="173" t="s">
        <v>143</v>
      </c>
    </row>
    <row r="6" spans="1:15" s="21" customFormat="1" ht="66.75">
      <c r="A6" s="179"/>
      <c r="B6" s="180"/>
      <c r="C6" s="180"/>
      <c r="D6" s="180"/>
      <c r="E6" s="180"/>
      <c r="F6" s="180"/>
      <c r="G6" s="7" t="s">
        <v>180</v>
      </c>
      <c r="H6" s="7" t="s">
        <v>181</v>
      </c>
      <c r="I6" s="7" t="s">
        <v>152</v>
      </c>
      <c r="J6" s="7" t="s">
        <v>182</v>
      </c>
      <c r="K6" s="7" t="s">
        <v>185</v>
      </c>
      <c r="L6" s="7" t="s">
        <v>183</v>
      </c>
      <c r="M6" s="180"/>
      <c r="N6" s="180"/>
      <c r="O6" s="174"/>
    </row>
    <row r="7" spans="1:15" s="24" customFormat="1" ht="15">
      <c r="A7" s="25">
        <v>1</v>
      </c>
      <c r="B7" s="26">
        <v>2</v>
      </c>
      <c r="C7" s="26">
        <v>3</v>
      </c>
      <c r="D7" s="26">
        <v>4</v>
      </c>
      <c r="E7" s="26">
        <v>5</v>
      </c>
      <c r="F7" s="26">
        <v>6</v>
      </c>
      <c r="G7" s="26">
        <v>7</v>
      </c>
      <c r="H7" s="26">
        <v>8</v>
      </c>
      <c r="I7" s="26" t="s">
        <v>144</v>
      </c>
      <c r="J7" s="26">
        <v>10</v>
      </c>
      <c r="K7" s="26">
        <v>11</v>
      </c>
      <c r="L7" s="26">
        <v>12</v>
      </c>
      <c r="M7" s="26">
        <v>13</v>
      </c>
      <c r="N7" s="26" t="s">
        <v>145</v>
      </c>
      <c r="O7" s="27">
        <v>15</v>
      </c>
    </row>
    <row r="8" spans="1:15" ht="48">
      <c r="A8" s="28" t="s">
        <v>161</v>
      </c>
      <c r="B8" s="23" t="s">
        <v>162</v>
      </c>
      <c r="C8" s="19" t="s">
        <v>161</v>
      </c>
      <c r="D8" s="19" t="s">
        <v>163</v>
      </c>
      <c r="E8" s="90">
        <v>107</v>
      </c>
      <c r="F8" s="19" t="s">
        <v>164</v>
      </c>
      <c r="G8" s="38"/>
      <c r="H8" s="38">
        <v>7239704</v>
      </c>
      <c r="I8" s="38">
        <f>J8+K8+L8</f>
        <v>1014706</v>
      </c>
      <c r="J8" s="38">
        <v>923529</v>
      </c>
      <c r="K8" s="38">
        <v>91177</v>
      </c>
      <c r="L8" s="38">
        <v>0</v>
      </c>
      <c r="M8" s="38">
        <v>262889</v>
      </c>
      <c r="N8" s="38">
        <f>H8+I8+M8</f>
        <v>8517299</v>
      </c>
      <c r="O8" s="67"/>
    </row>
    <row r="9" spans="1:15" ht="36">
      <c r="A9" s="28" t="s">
        <v>165</v>
      </c>
      <c r="B9" s="23" t="s">
        <v>166</v>
      </c>
      <c r="C9" s="19" t="s">
        <v>165</v>
      </c>
      <c r="D9" s="19" t="s">
        <v>167</v>
      </c>
      <c r="E9" s="90">
        <v>112</v>
      </c>
      <c r="F9" s="19" t="s">
        <v>168</v>
      </c>
      <c r="G9" s="38"/>
      <c r="H9" s="38">
        <v>15180000</v>
      </c>
      <c r="I9" s="38">
        <f>J9+K9+L9</f>
        <v>2324118</v>
      </c>
      <c r="J9" s="38">
        <v>2324118</v>
      </c>
      <c r="K9" s="38">
        <v>0</v>
      </c>
      <c r="L9" s="38">
        <v>0</v>
      </c>
      <c r="M9" s="38">
        <v>354706</v>
      </c>
      <c r="N9" s="38">
        <f>H9+M9+I9</f>
        <v>17858824</v>
      </c>
      <c r="O9" s="67"/>
    </row>
    <row r="10" spans="1:15">
      <c r="A10" s="28" t="s">
        <v>153</v>
      </c>
      <c r="B10" s="23" t="s">
        <v>154</v>
      </c>
      <c r="C10" s="19" t="s">
        <v>153</v>
      </c>
      <c r="D10" s="19" t="s">
        <v>155</v>
      </c>
      <c r="E10" s="91" t="s">
        <v>186</v>
      </c>
      <c r="F10" s="19" t="s">
        <v>156</v>
      </c>
      <c r="G10" s="38">
        <v>58000000</v>
      </c>
      <c r="H10" s="38"/>
      <c r="I10" s="38">
        <f>J10+K10</f>
        <v>10235295</v>
      </c>
      <c r="J10" s="38">
        <v>6038291</v>
      </c>
      <c r="K10" s="38">
        <v>4197004</v>
      </c>
      <c r="L10" s="38"/>
      <c r="M10" s="38"/>
      <c r="N10" s="38">
        <f>G10+I10</f>
        <v>68235295</v>
      </c>
      <c r="O10" s="67"/>
    </row>
    <row r="11" spans="1:15" ht="28.5" customHeight="1" thickBot="1">
      <c r="A11" s="29" t="s">
        <v>157</v>
      </c>
      <c r="B11" s="30" t="s">
        <v>158</v>
      </c>
      <c r="C11" s="31" t="s">
        <v>157</v>
      </c>
      <c r="D11" s="31" t="s">
        <v>159</v>
      </c>
      <c r="E11" s="92" t="s">
        <v>187</v>
      </c>
      <c r="F11" s="31" t="s">
        <v>160</v>
      </c>
      <c r="G11" s="68">
        <v>10000000</v>
      </c>
      <c r="H11" s="68"/>
      <c r="I11" s="68">
        <f>J11+K11</f>
        <v>2459518.37</v>
      </c>
      <c r="J11" s="68">
        <v>905400.37</v>
      </c>
      <c r="K11" s="68">
        <v>1554118</v>
      </c>
      <c r="L11" s="68"/>
      <c r="M11" s="68">
        <v>210588</v>
      </c>
      <c r="N11" s="68">
        <f>G11+I11+M11</f>
        <v>12670106.370000001</v>
      </c>
      <c r="O11" s="69"/>
    </row>
    <row r="12" spans="1:15">
      <c r="E12" s="22"/>
    </row>
  </sheetData>
  <mergeCells count="12">
    <mergeCell ref="O5:O6"/>
    <mergeCell ref="G3:N3"/>
    <mergeCell ref="G5:H5"/>
    <mergeCell ref="I5:L5"/>
    <mergeCell ref="A5:A6"/>
    <mergeCell ref="B5:B6"/>
    <mergeCell ref="C5:C6"/>
    <mergeCell ref="D5:D6"/>
    <mergeCell ref="E5:E6"/>
    <mergeCell ref="F5:F6"/>
    <mergeCell ref="M5:M6"/>
    <mergeCell ref="N5:N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
  <sheetViews>
    <sheetView zoomScaleNormal="100" zoomScaleSheetLayoutView="100" workbookViewId="0">
      <selection activeCell="E8" sqref="E8"/>
    </sheetView>
  </sheetViews>
  <sheetFormatPr defaultColWidth="9.140625" defaultRowHeight="12"/>
  <cols>
    <col min="1" max="1" width="14.42578125" style="3" customWidth="1"/>
    <col min="2" max="2" width="16.85546875" style="1" customWidth="1"/>
    <col min="3" max="3" width="6.85546875" style="1" customWidth="1"/>
    <col min="4" max="4" width="17.140625" style="2" customWidth="1"/>
    <col min="5" max="5" width="35.28515625" style="2" customWidth="1"/>
    <col min="6" max="6" width="16.5703125" style="2" customWidth="1"/>
    <col min="7" max="7" width="14" style="2" bestFit="1" customWidth="1"/>
    <col min="8" max="8" width="19.85546875" style="2" customWidth="1"/>
    <col min="9" max="9" width="12.140625" style="5" customWidth="1"/>
    <col min="10" max="10" width="19.5703125" style="5" customWidth="1"/>
    <col min="11" max="11" width="16.42578125" style="2" customWidth="1"/>
    <col min="12" max="12" width="20.7109375" style="2" customWidth="1"/>
    <col min="13" max="16384" width="9.140625" style="2"/>
  </cols>
  <sheetData>
    <row r="1" spans="1:12" ht="15" customHeight="1">
      <c r="A1" s="4" t="s">
        <v>42</v>
      </c>
    </row>
    <row r="2" spans="1:12" ht="15" customHeight="1"/>
    <row r="3" spans="1:12" ht="15" customHeight="1">
      <c r="A3" s="6" t="s">
        <v>188</v>
      </c>
    </row>
    <row r="4" spans="1:12" ht="15" customHeight="1" thickBot="1"/>
    <row r="5" spans="1:12" s="8" customFormat="1" ht="72">
      <c r="A5" s="33" t="s">
        <v>1</v>
      </c>
      <c r="B5" s="34" t="s">
        <v>2</v>
      </c>
      <c r="C5" s="34" t="s">
        <v>3</v>
      </c>
      <c r="D5" s="34" t="s">
        <v>4</v>
      </c>
      <c r="E5" s="34" t="s">
        <v>5</v>
      </c>
      <c r="F5" s="34" t="s">
        <v>6</v>
      </c>
      <c r="G5" s="34" t="s">
        <v>7</v>
      </c>
      <c r="H5" s="34" t="s">
        <v>8</v>
      </c>
      <c r="I5" s="34" t="s">
        <v>9</v>
      </c>
      <c r="J5" s="34" t="s">
        <v>10</v>
      </c>
      <c r="K5" s="34" t="s">
        <v>189</v>
      </c>
      <c r="L5" s="32" t="s">
        <v>190</v>
      </c>
    </row>
    <row r="6" spans="1:12" ht="60">
      <c r="A6" s="35" t="s">
        <v>34</v>
      </c>
      <c r="B6" s="9" t="s">
        <v>43</v>
      </c>
      <c r="C6" s="9" t="s">
        <v>31</v>
      </c>
      <c r="D6" s="10" t="s">
        <v>44</v>
      </c>
      <c r="E6" s="10" t="s">
        <v>45</v>
      </c>
      <c r="F6" s="156">
        <v>13286170.050000001</v>
      </c>
      <c r="G6" s="156">
        <v>2344618.2400000002</v>
      </c>
      <c r="H6" s="157" t="s">
        <v>46</v>
      </c>
      <c r="I6" s="11" t="s">
        <v>47</v>
      </c>
      <c r="J6" s="11" t="s">
        <v>48</v>
      </c>
      <c r="K6" s="11">
        <v>2016</v>
      </c>
      <c r="L6" s="158"/>
    </row>
    <row r="7" spans="1:12">
      <c r="A7" s="36" t="s">
        <v>35</v>
      </c>
      <c r="B7" s="12" t="s">
        <v>49</v>
      </c>
      <c r="C7" s="13" t="s">
        <v>39</v>
      </c>
      <c r="D7" s="14" t="s">
        <v>40</v>
      </c>
      <c r="E7" s="14" t="s">
        <v>50</v>
      </c>
      <c r="F7" s="156">
        <v>34000000</v>
      </c>
      <c r="G7" s="156">
        <v>6000000</v>
      </c>
      <c r="H7" s="159" t="s">
        <v>474</v>
      </c>
      <c r="I7" s="160" t="s">
        <v>51</v>
      </c>
      <c r="J7" s="15" t="s">
        <v>33</v>
      </c>
      <c r="K7" s="15">
        <v>2016</v>
      </c>
      <c r="L7" s="158"/>
    </row>
    <row r="8" spans="1:12" ht="72">
      <c r="A8" s="35" t="s">
        <v>34</v>
      </c>
      <c r="B8" s="9" t="s">
        <v>52</v>
      </c>
      <c r="C8" s="16" t="s">
        <v>39</v>
      </c>
      <c r="D8" s="10" t="s">
        <v>53</v>
      </c>
      <c r="E8" s="10" t="s">
        <v>54</v>
      </c>
      <c r="F8" s="156">
        <v>28000000</v>
      </c>
      <c r="G8" s="156">
        <v>7000000</v>
      </c>
      <c r="H8" s="161" t="s">
        <v>37</v>
      </c>
      <c r="I8" s="162" t="s">
        <v>55</v>
      </c>
      <c r="J8" s="11" t="s">
        <v>56</v>
      </c>
      <c r="K8" s="11">
        <v>2017</v>
      </c>
      <c r="L8" s="158"/>
    </row>
    <row r="9" spans="1:12" ht="63.95" customHeight="1">
      <c r="A9" s="36" t="s">
        <v>34</v>
      </c>
      <c r="B9" s="12" t="s">
        <v>57</v>
      </c>
      <c r="C9" s="13" t="s">
        <v>39</v>
      </c>
      <c r="D9" s="14" t="s">
        <v>58</v>
      </c>
      <c r="E9" s="14" t="s">
        <v>59</v>
      </c>
      <c r="F9" s="163">
        <v>16000000</v>
      </c>
      <c r="G9" s="163">
        <v>4000000</v>
      </c>
      <c r="H9" s="164" t="s">
        <v>60</v>
      </c>
      <c r="I9" s="160" t="s">
        <v>61</v>
      </c>
      <c r="J9" s="15" t="s">
        <v>38</v>
      </c>
      <c r="K9" s="15">
        <v>2017</v>
      </c>
      <c r="L9" s="158"/>
    </row>
    <row r="10" spans="1:12" ht="84">
      <c r="A10" s="36" t="s">
        <v>30</v>
      </c>
      <c r="B10" s="12" t="s">
        <v>62</v>
      </c>
      <c r="C10" s="13" t="s">
        <v>31</v>
      </c>
      <c r="D10" s="14" t="s">
        <v>32</v>
      </c>
      <c r="E10" s="14" t="s">
        <v>63</v>
      </c>
      <c r="F10" s="165">
        <v>21182000</v>
      </c>
      <c r="G10" s="165">
        <v>3738000</v>
      </c>
      <c r="H10" s="164" t="s">
        <v>36</v>
      </c>
      <c r="I10" s="160" t="s">
        <v>64</v>
      </c>
      <c r="J10" s="15" t="s">
        <v>38</v>
      </c>
      <c r="K10" s="15">
        <v>2017</v>
      </c>
      <c r="L10" s="158"/>
    </row>
    <row r="11" spans="1:12" ht="48">
      <c r="A11" s="35" t="s">
        <v>34</v>
      </c>
      <c r="B11" s="9" t="s">
        <v>65</v>
      </c>
      <c r="C11" s="16" t="s">
        <v>39</v>
      </c>
      <c r="D11" s="10" t="s">
        <v>44</v>
      </c>
      <c r="E11" s="10" t="s">
        <v>66</v>
      </c>
      <c r="F11" s="156">
        <v>5120000</v>
      </c>
      <c r="G11" s="156">
        <v>1280000</v>
      </c>
      <c r="H11" s="161" t="s">
        <v>36</v>
      </c>
      <c r="I11" s="162" t="s">
        <v>67</v>
      </c>
      <c r="J11" s="11" t="s">
        <v>68</v>
      </c>
      <c r="K11" s="11">
        <v>2017</v>
      </c>
      <c r="L11" s="158"/>
    </row>
    <row r="12" spans="1:12" ht="96">
      <c r="A12" s="35" t="s">
        <v>34</v>
      </c>
      <c r="B12" s="9" t="s">
        <v>69</v>
      </c>
      <c r="C12" s="16" t="s">
        <v>39</v>
      </c>
      <c r="D12" s="10" t="s">
        <v>53</v>
      </c>
      <c r="E12" s="10" t="s">
        <v>70</v>
      </c>
      <c r="F12" s="156">
        <v>40637619.259999998</v>
      </c>
      <c r="G12" s="156">
        <v>10242324.800000001</v>
      </c>
      <c r="H12" s="161" t="s">
        <v>36</v>
      </c>
      <c r="I12" s="162" t="s">
        <v>67</v>
      </c>
      <c r="J12" s="11" t="s">
        <v>68</v>
      </c>
      <c r="K12" s="11">
        <v>2017</v>
      </c>
      <c r="L12" s="158"/>
    </row>
    <row r="13" spans="1:12" ht="48">
      <c r="A13" s="36" t="s">
        <v>34</v>
      </c>
      <c r="B13" s="12" t="s">
        <v>71</v>
      </c>
      <c r="C13" s="13" t="s">
        <v>39</v>
      </c>
      <c r="D13" s="14" t="s">
        <v>53</v>
      </c>
      <c r="E13" s="14" t="s">
        <v>72</v>
      </c>
      <c r="F13" s="163">
        <v>18131644.800000001</v>
      </c>
      <c r="G13" s="163">
        <v>4532911.16</v>
      </c>
      <c r="H13" s="164" t="s">
        <v>36</v>
      </c>
      <c r="I13" s="160" t="s">
        <v>67</v>
      </c>
      <c r="J13" s="15" t="s">
        <v>68</v>
      </c>
      <c r="K13" s="15">
        <v>2017</v>
      </c>
      <c r="L13" s="158"/>
    </row>
    <row r="14" spans="1:12" ht="60">
      <c r="A14" s="35" t="s">
        <v>34</v>
      </c>
      <c r="B14" s="9" t="s">
        <v>73</v>
      </c>
      <c r="C14" s="16" t="s">
        <v>39</v>
      </c>
      <c r="D14" s="10" t="s">
        <v>74</v>
      </c>
      <c r="E14" s="10" t="s">
        <v>75</v>
      </c>
      <c r="F14" s="166">
        <v>6400000</v>
      </c>
      <c r="G14" s="166">
        <v>1600000</v>
      </c>
      <c r="H14" s="162" t="s">
        <v>76</v>
      </c>
      <c r="I14" s="162" t="s">
        <v>77</v>
      </c>
      <c r="J14" s="11" t="s">
        <v>78</v>
      </c>
      <c r="K14" s="11">
        <v>2017</v>
      </c>
      <c r="L14" s="158"/>
    </row>
    <row r="15" spans="1:12" ht="72">
      <c r="A15" s="36" t="s">
        <v>34</v>
      </c>
      <c r="B15" s="12" t="s">
        <v>79</v>
      </c>
      <c r="C15" s="13" t="s">
        <v>39</v>
      </c>
      <c r="D15" s="14" t="s">
        <v>58</v>
      </c>
      <c r="E15" s="14" t="s">
        <v>80</v>
      </c>
      <c r="F15" s="166">
        <v>9600000</v>
      </c>
      <c r="G15" s="166">
        <v>2400000</v>
      </c>
      <c r="H15" s="160" t="s">
        <v>76</v>
      </c>
      <c r="I15" s="160" t="s">
        <v>77</v>
      </c>
      <c r="J15" s="15" t="s">
        <v>78</v>
      </c>
      <c r="K15" s="15">
        <v>2017</v>
      </c>
      <c r="L15" s="158"/>
    </row>
    <row r="16" spans="1:12" ht="60">
      <c r="A16" s="36" t="s">
        <v>34</v>
      </c>
      <c r="B16" s="12" t="s">
        <v>81</v>
      </c>
      <c r="C16" s="13" t="s">
        <v>39</v>
      </c>
      <c r="D16" s="14" t="s">
        <v>44</v>
      </c>
      <c r="E16" s="14" t="s">
        <v>82</v>
      </c>
      <c r="F16" s="166">
        <v>11326717.6</v>
      </c>
      <c r="G16" s="166">
        <v>2831679.4</v>
      </c>
      <c r="H16" s="160" t="s">
        <v>466</v>
      </c>
      <c r="I16" s="160" t="s">
        <v>83</v>
      </c>
      <c r="J16" s="15" t="s">
        <v>41</v>
      </c>
      <c r="K16" s="15">
        <v>2018</v>
      </c>
      <c r="L16" s="158"/>
    </row>
    <row r="17" spans="1:12" ht="36">
      <c r="A17" s="36" t="s">
        <v>85</v>
      </c>
      <c r="B17" s="12" t="s">
        <v>88</v>
      </c>
      <c r="C17" s="13" t="s">
        <v>31</v>
      </c>
      <c r="D17" s="14" t="s">
        <v>86</v>
      </c>
      <c r="E17" s="14" t="s">
        <v>89</v>
      </c>
      <c r="F17" s="163">
        <v>7600000</v>
      </c>
      <c r="G17" s="163">
        <v>1341176</v>
      </c>
      <c r="H17" s="167" t="s">
        <v>170</v>
      </c>
      <c r="I17" s="160" t="s">
        <v>91</v>
      </c>
      <c r="J17" s="15" t="s">
        <v>87</v>
      </c>
      <c r="K17" s="84">
        <v>2018</v>
      </c>
      <c r="L17" s="158"/>
    </row>
    <row r="18" spans="1:12" ht="36">
      <c r="A18" s="36" t="s">
        <v>85</v>
      </c>
      <c r="B18" s="12" t="s">
        <v>92</v>
      </c>
      <c r="C18" s="13" t="s">
        <v>31</v>
      </c>
      <c r="D18" s="14" t="s">
        <v>86</v>
      </c>
      <c r="E18" s="14" t="s">
        <v>93</v>
      </c>
      <c r="F18" s="163">
        <v>6783000</v>
      </c>
      <c r="G18" s="163">
        <v>1197000</v>
      </c>
      <c r="H18" s="167" t="s">
        <v>170</v>
      </c>
      <c r="I18" s="160" t="s">
        <v>91</v>
      </c>
      <c r="J18" s="15" t="s">
        <v>87</v>
      </c>
      <c r="K18" s="84">
        <v>2018</v>
      </c>
      <c r="L18" s="158"/>
    </row>
    <row r="19" spans="1:12" ht="36">
      <c r="A19" s="36" t="s">
        <v>85</v>
      </c>
      <c r="B19" s="12" t="s">
        <v>94</v>
      </c>
      <c r="C19" s="13" t="s">
        <v>31</v>
      </c>
      <c r="D19" s="14" t="s">
        <v>86</v>
      </c>
      <c r="E19" s="14" t="s">
        <v>95</v>
      </c>
      <c r="F19" s="163">
        <v>7600000</v>
      </c>
      <c r="G19" s="163">
        <v>1341176</v>
      </c>
      <c r="H19" s="160" t="s">
        <v>90</v>
      </c>
      <c r="I19" s="160" t="s">
        <v>91</v>
      </c>
      <c r="J19" s="15" t="s">
        <v>87</v>
      </c>
      <c r="K19" s="15">
        <v>2018</v>
      </c>
      <c r="L19" s="158"/>
    </row>
    <row r="20" spans="1:12" ht="36">
      <c r="A20" s="36" t="s">
        <v>85</v>
      </c>
      <c r="B20" s="12" t="s">
        <v>96</v>
      </c>
      <c r="C20" s="13" t="s">
        <v>31</v>
      </c>
      <c r="D20" s="14" t="s">
        <v>86</v>
      </c>
      <c r="E20" s="14" t="s">
        <v>97</v>
      </c>
      <c r="F20" s="163">
        <v>7600000</v>
      </c>
      <c r="G20" s="163">
        <v>1341176</v>
      </c>
      <c r="H20" s="160" t="s">
        <v>90</v>
      </c>
      <c r="I20" s="160" t="s">
        <v>91</v>
      </c>
      <c r="J20" s="15" t="s">
        <v>87</v>
      </c>
      <c r="K20" s="15">
        <v>2018</v>
      </c>
      <c r="L20" s="158"/>
    </row>
    <row r="21" spans="1:12" ht="24">
      <c r="A21" s="36" t="s">
        <v>30</v>
      </c>
      <c r="B21" s="12" t="s">
        <v>98</v>
      </c>
      <c r="C21" s="13" t="s">
        <v>31</v>
      </c>
      <c r="D21" s="14" t="s">
        <v>84</v>
      </c>
      <c r="E21" s="14" t="s">
        <v>99</v>
      </c>
      <c r="F21" s="163">
        <v>1050000</v>
      </c>
      <c r="G21" s="163">
        <v>185294</v>
      </c>
      <c r="H21" s="160" t="s">
        <v>90</v>
      </c>
      <c r="I21" s="160" t="s">
        <v>91</v>
      </c>
      <c r="J21" s="15" t="s">
        <v>87</v>
      </c>
      <c r="K21" s="15">
        <v>2018</v>
      </c>
      <c r="L21" s="158"/>
    </row>
    <row r="22" spans="1:12" s="79" customFormat="1" ht="24">
      <c r="A22" s="80" t="s">
        <v>30</v>
      </c>
      <c r="B22" s="81" t="s">
        <v>173</v>
      </c>
      <c r="C22" s="82" t="s">
        <v>31</v>
      </c>
      <c r="D22" s="83" t="s">
        <v>169</v>
      </c>
      <c r="E22" s="83" t="s">
        <v>174</v>
      </c>
      <c r="F22" s="166">
        <v>2408560</v>
      </c>
      <c r="G22" s="166">
        <v>425040</v>
      </c>
      <c r="H22" s="167" t="s">
        <v>175</v>
      </c>
      <c r="I22" s="167" t="s">
        <v>171</v>
      </c>
      <c r="J22" s="84" t="s">
        <v>172</v>
      </c>
      <c r="K22" s="84">
        <v>2019</v>
      </c>
      <c r="L22" s="158"/>
    </row>
    <row r="23" spans="1:12" ht="36">
      <c r="A23" s="36" t="s">
        <v>30</v>
      </c>
      <c r="B23" s="12" t="s">
        <v>176</v>
      </c>
      <c r="C23" s="13" t="s">
        <v>31</v>
      </c>
      <c r="D23" s="14" t="s">
        <v>32</v>
      </c>
      <c r="E23" s="14" t="s">
        <v>177</v>
      </c>
      <c r="F23" s="163">
        <v>8010178.3499999996</v>
      </c>
      <c r="G23" s="163">
        <v>1413560.89</v>
      </c>
      <c r="H23" s="160" t="s">
        <v>170</v>
      </c>
      <c r="I23" s="160" t="s">
        <v>178</v>
      </c>
      <c r="J23" s="15" t="s">
        <v>179</v>
      </c>
      <c r="K23" s="15">
        <v>2019</v>
      </c>
      <c r="L23" s="158"/>
    </row>
    <row r="24" spans="1:12" s="70" customFormat="1" ht="48">
      <c r="A24" s="36" t="s">
        <v>34</v>
      </c>
      <c r="B24" s="12" t="s">
        <v>230</v>
      </c>
      <c r="C24" s="13" t="s">
        <v>39</v>
      </c>
      <c r="D24" s="14" t="s">
        <v>231</v>
      </c>
      <c r="E24" s="14" t="s">
        <v>232</v>
      </c>
      <c r="F24" s="163">
        <v>57874447.689999998</v>
      </c>
      <c r="G24" s="163">
        <v>10213137.83</v>
      </c>
      <c r="H24" s="160" t="s">
        <v>233</v>
      </c>
      <c r="I24" s="160" t="s">
        <v>234</v>
      </c>
      <c r="J24" s="15" t="s">
        <v>38</v>
      </c>
      <c r="K24" s="15">
        <v>2020</v>
      </c>
      <c r="L24" s="168"/>
    </row>
    <row r="25" spans="1:12" s="70" customFormat="1" ht="24">
      <c r="A25" s="36" t="s">
        <v>85</v>
      </c>
      <c r="B25" s="12" t="s">
        <v>235</v>
      </c>
      <c r="C25" s="13" t="s">
        <v>31</v>
      </c>
      <c r="D25" s="14" t="s">
        <v>86</v>
      </c>
      <c r="E25" s="14" t="s">
        <v>236</v>
      </c>
      <c r="F25" s="163">
        <v>7557362</v>
      </c>
      <c r="G25" s="163">
        <v>1333652</v>
      </c>
      <c r="H25" s="160" t="s">
        <v>237</v>
      </c>
      <c r="I25" s="160" t="s">
        <v>238</v>
      </c>
      <c r="J25" s="15" t="s">
        <v>38</v>
      </c>
      <c r="K25" s="15">
        <v>2020</v>
      </c>
      <c r="L25" s="168"/>
    </row>
    <row r="26" spans="1:12" s="70" customFormat="1" ht="36">
      <c r="A26" s="36" t="s">
        <v>85</v>
      </c>
      <c r="B26" s="12" t="s">
        <v>239</v>
      </c>
      <c r="C26" s="13" t="s">
        <v>31</v>
      </c>
      <c r="D26" s="14" t="s">
        <v>86</v>
      </c>
      <c r="E26" s="14" t="s">
        <v>240</v>
      </c>
      <c r="F26" s="163">
        <v>5536070</v>
      </c>
      <c r="G26" s="163">
        <v>976953</v>
      </c>
      <c r="H26" s="160" t="s">
        <v>237</v>
      </c>
      <c r="I26" s="160" t="s">
        <v>238</v>
      </c>
      <c r="J26" s="15" t="s">
        <v>38</v>
      </c>
      <c r="K26" s="15">
        <v>2020</v>
      </c>
      <c r="L26" s="168"/>
    </row>
    <row r="27" spans="1:12" s="70" customFormat="1" ht="36">
      <c r="A27" s="36" t="s">
        <v>30</v>
      </c>
      <c r="B27" s="12" t="s">
        <v>241</v>
      </c>
      <c r="C27" s="13" t="s">
        <v>31</v>
      </c>
      <c r="D27" s="14" t="s">
        <v>84</v>
      </c>
      <c r="E27" s="14" t="s">
        <v>242</v>
      </c>
      <c r="F27" s="163">
        <v>2728573.95</v>
      </c>
      <c r="G27" s="163">
        <v>481513.05</v>
      </c>
      <c r="H27" s="160" t="s">
        <v>237</v>
      </c>
      <c r="I27" s="160" t="s">
        <v>238</v>
      </c>
      <c r="J27" s="15" t="s">
        <v>38</v>
      </c>
      <c r="K27" s="15">
        <v>2020</v>
      </c>
      <c r="L27" s="168"/>
    </row>
    <row r="28" spans="1:12" s="70" customFormat="1" ht="24.75" thickBot="1">
      <c r="A28" s="71" t="s">
        <v>30</v>
      </c>
      <c r="B28" s="72" t="s">
        <v>243</v>
      </c>
      <c r="C28" s="73" t="s">
        <v>31</v>
      </c>
      <c r="D28" s="74" t="s">
        <v>169</v>
      </c>
      <c r="E28" s="74" t="s">
        <v>244</v>
      </c>
      <c r="F28" s="169">
        <v>5436557</v>
      </c>
      <c r="G28" s="169">
        <v>959393</v>
      </c>
      <c r="H28" s="170" t="s">
        <v>237</v>
      </c>
      <c r="I28" s="170" t="s">
        <v>238</v>
      </c>
      <c r="J28" s="75" t="s">
        <v>38</v>
      </c>
      <c r="K28" s="75">
        <v>2020</v>
      </c>
      <c r="L28" s="171"/>
    </row>
  </sheetData>
  <dataValidations count="1">
    <dataValidation type="list" allowBlank="1" showInputMessage="1" showErrorMessage="1" prompt="wybierz PI" sqref="A24:A26" xr:uid="{00000000-0002-0000-0100-000000000000}">
      <formula1>skroty_PI</formula1>
    </dataValidation>
  </dataValidation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8"/>
  <sheetViews>
    <sheetView zoomScaleNormal="100" zoomScaleSheetLayoutView="85" workbookViewId="0">
      <selection activeCell="A5" sqref="A5"/>
    </sheetView>
  </sheetViews>
  <sheetFormatPr defaultColWidth="9.140625" defaultRowHeight="12"/>
  <cols>
    <col min="1" max="1" width="28.42578125" style="2" customWidth="1"/>
    <col min="2" max="2" width="23.28515625" style="2" customWidth="1"/>
    <col min="3" max="3" width="26.140625" style="2" customWidth="1"/>
    <col min="4" max="4" width="16.28515625" style="2" bestFit="1" customWidth="1"/>
    <col min="5" max="5" width="15.28515625" style="2" bestFit="1" customWidth="1"/>
    <col min="6" max="6" width="16.28515625" style="2" bestFit="1" customWidth="1"/>
    <col min="7" max="7" width="21.42578125" style="2" customWidth="1"/>
    <col min="8" max="8" width="27" style="2" customWidth="1"/>
    <col min="9" max="9" width="17.42578125" style="2" customWidth="1"/>
    <col min="10" max="10" width="19.85546875" style="2" customWidth="1"/>
    <col min="11" max="11" width="16.85546875" style="2" customWidth="1"/>
    <col min="12" max="12" width="22.42578125" style="2" customWidth="1"/>
    <col min="13" max="16384" width="9.140625" style="2"/>
  </cols>
  <sheetData>
    <row r="1" spans="1:12" ht="15" customHeight="1">
      <c r="A1" s="17" t="s">
        <v>42</v>
      </c>
      <c r="B1" s="4"/>
      <c r="C1" s="4"/>
    </row>
    <row r="2" spans="1:12" ht="15" customHeight="1">
      <c r="A2" s="4"/>
      <c r="B2" s="4"/>
      <c r="C2" s="4"/>
    </row>
    <row r="3" spans="1:12" ht="15" customHeight="1">
      <c r="A3" s="17" t="s">
        <v>191</v>
      </c>
      <c r="B3" s="4"/>
      <c r="C3" s="4"/>
    </row>
    <row r="4" spans="1:12" ht="15" customHeight="1" thickBot="1">
      <c r="A4" s="4"/>
      <c r="B4" s="4"/>
      <c r="C4" s="4"/>
    </row>
    <row r="5" spans="1:12" s="17" customFormat="1" ht="108">
      <c r="A5" s="33" t="s">
        <v>13</v>
      </c>
      <c r="B5" s="34" t="s">
        <v>475</v>
      </c>
      <c r="C5" s="34" t="s">
        <v>11</v>
      </c>
      <c r="D5" s="34" t="s">
        <v>27</v>
      </c>
      <c r="E5" s="34" t="s">
        <v>28</v>
      </c>
      <c r="F5" s="34" t="s">
        <v>29</v>
      </c>
      <c r="G5" s="34" t="s">
        <v>0</v>
      </c>
      <c r="H5" s="34" t="s">
        <v>12</v>
      </c>
      <c r="I5" s="34" t="s">
        <v>14</v>
      </c>
      <c r="J5" s="34" t="s">
        <v>17</v>
      </c>
      <c r="K5" s="34" t="s">
        <v>16</v>
      </c>
      <c r="L5" s="32" t="s">
        <v>15</v>
      </c>
    </row>
    <row r="6" spans="1:12" ht="36">
      <c r="A6" s="88" t="s">
        <v>100</v>
      </c>
      <c r="B6" s="87" t="s">
        <v>43</v>
      </c>
      <c r="C6" s="76" t="s">
        <v>101</v>
      </c>
      <c r="D6" s="37">
        <v>13286170.050000001</v>
      </c>
      <c r="E6" s="37">
        <v>0</v>
      </c>
      <c r="F6" s="65">
        <f>D6</f>
        <v>13286170.050000001</v>
      </c>
      <c r="G6" s="18" t="s">
        <v>102</v>
      </c>
      <c r="H6" s="18" t="s">
        <v>103</v>
      </c>
      <c r="I6" s="18">
        <v>5</v>
      </c>
      <c r="J6" s="37">
        <v>18070226.719999999</v>
      </c>
      <c r="K6" s="65">
        <v>16553207.359999999</v>
      </c>
      <c r="L6" s="39">
        <v>13286170.050000001</v>
      </c>
    </row>
    <row r="7" spans="1:12" ht="72">
      <c r="A7" s="88" t="s">
        <v>104</v>
      </c>
      <c r="B7" s="87" t="s">
        <v>62</v>
      </c>
      <c r="C7" s="76" t="s">
        <v>105</v>
      </c>
      <c r="D7" s="37">
        <v>21182000</v>
      </c>
      <c r="E7" s="37">
        <v>2492000</v>
      </c>
      <c r="F7" s="37">
        <v>23674000</v>
      </c>
      <c r="G7" s="18" t="s">
        <v>102</v>
      </c>
      <c r="H7" s="18" t="s">
        <v>103</v>
      </c>
      <c r="I7" s="64">
        <v>7</v>
      </c>
      <c r="J7" s="65">
        <v>17099918.719999999</v>
      </c>
      <c r="K7" s="65">
        <v>17099918.719999999</v>
      </c>
      <c r="L7" s="66">
        <v>13231476.15</v>
      </c>
    </row>
    <row r="8" spans="1:12" ht="132">
      <c r="A8" s="88" t="s">
        <v>131</v>
      </c>
      <c r="B8" s="87" t="s">
        <v>98</v>
      </c>
      <c r="C8" s="76" t="s">
        <v>132</v>
      </c>
      <c r="D8" s="37">
        <v>1050000</v>
      </c>
      <c r="E8" s="37">
        <v>123529</v>
      </c>
      <c r="F8" s="37">
        <v>1173529</v>
      </c>
      <c r="G8" s="18" t="s">
        <v>102</v>
      </c>
      <c r="H8" s="18" t="s">
        <v>103</v>
      </c>
      <c r="I8" s="64">
        <v>0</v>
      </c>
      <c r="J8" s="65">
        <v>0</v>
      </c>
      <c r="K8" s="65">
        <v>0</v>
      </c>
      <c r="L8" s="66">
        <v>0</v>
      </c>
    </row>
    <row r="9" spans="1:12" ht="96">
      <c r="A9" s="89" t="s">
        <v>133</v>
      </c>
      <c r="B9" s="87" t="s">
        <v>88</v>
      </c>
      <c r="C9" s="76" t="s">
        <v>134</v>
      </c>
      <c r="D9" s="37">
        <v>7599999.5999999996</v>
      </c>
      <c r="E9" s="37">
        <v>0</v>
      </c>
      <c r="F9" s="37">
        <v>7599999.5999999996</v>
      </c>
      <c r="G9" s="18" t="s">
        <v>102</v>
      </c>
      <c r="H9" s="18" t="s">
        <v>103</v>
      </c>
      <c r="I9" s="18">
        <v>0</v>
      </c>
      <c r="J9" s="37">
        <v>0</v>
      </c>
      <c r="K9" s="37">
        <v>0</v>
      </c>
      <c r="L9" s="39">
        <v>0</v>
      </c>
    </row>
    <row r="10" spans="1:12" ht="96">
      <c r="A10" s="89" t="s">
        <v>135</v>
      </c>
      <c r="B10" s="87" t="s">
        <v>92</v>
      </c>
      <c r="C10" s="77" t="s">
        <v>136</v>
      </c>
      <c r="D10" s="61">
        <v>6783000</v>
      </c>
      <c r="E10" s="61">
        <v>0</v>
      </c>
      <c r="F10" s="61">
        <v>6783000</v>
      </c>
      <c r="G10" s="62" t="s">
        <v>102</v>
      </c>
      <c r="H10" s="62" t="s">
        <v>103</v>
      </c>
      <c r="I10" s="62">
        <v>0</v>
      </c>
      <c r="J10" s="61">
        <v>0</v>
      </c>
      <c r="K10" s="61">
        <v>0</v>
      </c>
      <c r="L10" s="63">
        <v>0</v>
      </c>
    </row>
    <row r="11" spans="1:12" ht="132">
      <c r="A11" s="88" t="s">
        <v>426</v>
      </c>
      <c r="B11" s="93" t="s">
        <v>458</v>
      </c>
      <c r="C11" s="94" t="s">
        <v>441</v>
      </c>
      <c r="D11" s="37">
        <v>7166627.0700000003</v>
      </c>
      <c r="E11" s="37">
        <v>421566.3</v>
      </c>
      <c r="F11" s="37">
        <f>D11+E11</f>
        <v>7588193.3700000001</v>
      </c>
      <c r="G11" s="18" t="s">
        <v>102</v>
      </c>
      <c r="H11" s="18" t="s">
        <v>103</v>
      </c>
      <c r="I11" s="18">
        <v>4</v>
      </c>
      <c r="J11" s="37">
        <v>5611671.6699999999</v>
      </c>
      <c r="K11" s="37">
        <v>5611671.6699999999</v>
      </c>
      <c r="L11" s="39">
        <v>4749508.18</v>
      </c>
    </row>
    <row r="12" spans="1:12" ht="132">
      <c r="A12" s="88" t="s">
        <v>427</v>
      </c>
      <c r="B12" s="93" t="s">
        <v>459</v>
      </c>
      <c r="C12" s="94" t="s">
        <v>437</v>
      </c>
      <c r="D12" s="37">
        <v>5436557.5</v>
      </c>
      <c r="E12" s="37">
        <v>319797.5</v>
      </c>
      <c r="F12" s="37">
        <f t="shared" ref="F12:F14" si="0">D12+E12</f>
        <v>5756355</v>
      </c>
      <c r="G12" s="18" t="s">
        <v>102</v>
      </c>
      <c r="H12" s="18" t="s">
        <v>103</v>
      </c>
      <c r="I12" s="18">
        <v>0</v>
      </c>
      <c r="J12" s="37">
        <v>0</v>
      </c>
      <c r="K12" s="37">
        <v>0</v>
      </c>
      <c r="L12" s="39">
        <v>0</v>
      </c>
    </row>
    <row r="13" spans="1:12" ht="132">
      <c r="A13" s="88" t="s">
        <v>428</v>
      </c>
      <c r="B13" s="93" t="s">
        <v>460</v>
      </c>
      <c r="C13" s="94" t="s">
        <v>438</v>
      </c>
      <c r="D13" s="37">
        <v>2408560</v>
      </c>
      <c r="E13" s="37">
        <v>141680</v>
      </c>
      <c r="F13" s="37">
        <f t="shared" si="0"/>
        <v>2550240</v>
      </c>
      <c r="G13" s="18" t="s">
        <v>102</v>
      </c>
      <c r="H13" s="18" t="s">
        <v>103</v>
      </c>
      <c r="I13" s="18">
        <v>0</v>
      </c>
      <c r="J13" s="37">
        <v>0</v>
      </c>
      <c r="K13" s="37">
        <v>0</v>
      </c>
      <c r="L13" s="39">
        <v>0</v>
      </c>
    </row>
    <row r="14" spans="1:12" ht="132">
      <c r="A14" s="88" t="s">
        <v>429</v>
      </c>
      <c r="B14" s="64" t="s">
        <v>461</v>
      </c>
      <c r="C14" s="95" t="s">
        <v>436</v>
      </c>
      <c r="D14" s="96">
        <v>2728573.95</v>
      </c>
      <c r="E14" s="96">
        <v>160504.35</v>
      </c>
      <c r="F14" s="37">
        <f t="shared" si="0"/>
        <v>2889078.3000000003</v>
      </c>
      <c r="G14" s="18" t="s">
        <v>102</v>
      </c>
      <c r="H14" s="18" t="s">
        <v>103</v>
      </c>
      <c r="I14" s="18">
        <v>0</v>
      </c>
      <c r="J14" s="96">
        <v>0</v>
      </c>
      <c r="K14" s="96">
        <v>0</v>
      </c>
      <c r="L14" s="97">
        <v>0</v>
      </c>
    </row>
    <row r="15" spans="1:12" ht="96">
      <c r="A15" s="89" t="s">
        <v>430</v>
      </c>
      <c r="B15" s="64" t="s">
        <v>462</v>
      </c>
      <c r="C15" s="95" t="s">
        <v>440</v>
      </c>
      <c r="D15" s="96">
        <v>7599999.5999999996</v>
      </c>
      <c r="E15" s="96">
        <v>447058.8</v>
      </c>
      <c r="F15" s="37">
        <f>D15+E15</f>
        <v>8047058.3999999994</v>
      </c>
      <c r="G15" s="18" t="s">
        <v>102</v>
      </c>
      <c r="H15" s="18" t="s">
        <v>103</v>
      </c>
      <c r="I15" s="18">
        <v>0</v>
      </c>
      <c r="J15" s="96">
        <v>0</v>
      </c>
      <c r="K15" s="96">
        <v>0</v>
      </c>
      <c r="L15" s="97">
        <v>0</v>
      </c>
    </row>
    <row r="16" spans="1:12" ht="96">
      <c r="A16" s="89" t="s">
        <v>431</v>
      </c>
      <c r="B16" s="64" t="s">
        <v>463</v>
      </c>
      <c r="C16" s="95" t="s">
        <v>439</v>
      </c>
      <c r="D16" s="96">
        <v>6783000</v>
      </c>
      <c r="E16" s="96">
        <v>399000</v>
      </c>
      <c r="F16" s="37">
        <f>D16+E16</f>
        <v>7182000</v>
      </c>
      <c r="G16" s="18" t="s">
        <v>102</v>
      </c>
      <c r="H16" s="18" t="s">
        <v>103</v>
      </c>
      <c r="I16" s="18">
        <v>0</v>
      </c>
      <c r="J16" s="96">
        <v>0</v>
      </c>
      <c r="K16" s="96">
        <v>0</v>
      </c>
      <c r="L16" s="97">
        <v>0</v>
      </c>
    </row>
    <row r="17" spans="1:12" ht="96">
      <c r="A17" s="89" t="s">
        <v>432</v>
      </c>
      <c r="B17" s="64" t="s">
        <v>464</v>
      </c>
      <c r="C17" s="95" t="s">
        <v>434</v>
      </c>
      <c r="D17" s="96">
        <v>5536069.5499999998</v>
      </c>
      <c r="E17" s="96">
        <v>325651.15000000002</v>
      </c>
      <c r="F17" s="37">
        <f>D17+E17</f>
        <v>5861720.7000000002</v>
      </c>
      <c r="G17" s="18" t="s">
        <v>102</v>
      </c>
      <c r="H17" s="18" t="s">
        <v>103</v>
      </c>
      <c r="I17" s="18">
        <v>0</v>
      </c>
      <c r="J17" s="96">
        <v>0</v>
      </c>
      <c r="K17" s="96">
        <v>0</v>
      </c>
      <c r="L17" s="97">
        <v>0</v>
      </c>
    </row>
    <row r="18" spans="1:12" ht="96.75" thickBot="1">
      <c r="A18" s="98" t="s">
        <v>433</v>
      </c>
      <c r="B18" s="99" t="s">
        <v>465</v>
      </c>
      <c r="C18" s="100" t="s">
        <v>435</v>
      </c>
      <c r="D18" s="101">
        <v>7557361.9000000004</v>
      </c>
      <c r="E18" s="101">
        <v>444550.7</v>
      </c>
      <c r="F18" s="102">
        <f>D18+E18</f>
        <v>8001912.6000000006</v>
      </c>
      <c r="G18" s="103" t="s">
        <v>102</v>
      </c>
      <c r="H18" s="103" t="s">
        <v>103</v>
      </c>
      <c r="I18" s="103">
        <v>0</v>
      </c>
      <c r="J18" s="101">
        <v>0</v>
      </c>
      <c r="K18" s="101">
        <v>0</v>
      </c>
      <c r="L18" s="104">
        <v>0</v>
      </c>
    </row>
  </sheetData>
  <hyperlinks>
    <hyperlink ref="C8" display="https://www.funduszeeuropejskie.gov.pl/nabory/68-wdrozenie-kompleksowych-programow-zdrowotnych-dotyczacych-chorob-negatywnie-wplywajacych-na-rynek-pracy-ulatwiajacych-powroty-do-pracy-umozliwiajace-wydluzenie-aktywnosci-zawodowej-oraz-zwiekszenie-zglaszal" xr:uid="{00000000-0004-0000-0200-000000000000}"/>
    <hyperlink ref="C7" r:id="rId1" xr:uid="{00000000-0004-0000-0200-000001000000}"/>
    <hyperlink ref="C17" r:id="rId2" xr:uid="{00000000-0004-0000-0200-000002000000}"/>
    <hyperlink ref="C18" r:id="rId3" xr:uid="{00000000-0004-0000-0200-000003000000}"/>
    <hyperlink ref="C14" r:id="rId4" display="https://www.funduszeeuropejskie.gov.pl/nabory/68-wdrozenie-kompleksowych-programow-zdrowotnych-dotyczacych-chorob-negatywnie-wplywajacych-na-rynek-pracy-ulatwiajacych-powroty-do-pracy-umozliwiajace-wydluzenie-aktywnosci-zawodowej-oraz-zwiekszenie-zglaszalnosci-na-badania-profilakty-6/" xr:uid="{00000000-0004-0000-0200-000004000000}"/>
    <hyperlink ref="C12" r:id="rId5" display="https://www.funduszeeuropejskie.gov.pl/nabory/68-wdrozenie-kompleksowych-programow-zdrowotnych-dotyczacych-chorob-negatywnie-wplywajacych-na-rynek-pracy-ulatwiajacych-powroty-do-pracy-umozliwiajace-wydluzenie-aktywnosci-zawodowej-oraz-zwiekszenie-zglaszalnosci-na-badania-profilakty-5/" xr:uid="{00000000-0004-0000-0200-000005000000}"/>
    <hyperlink ref="C13" r:id="rId6" display="https://www.funduszeeuropejskie.gov.pl/nabory/68-wdrozenie-kompleksowych-programow-zdrowotnych-dotyczacych-chorob-negatywnie-wplywajacych-na-rynek-pracy-ulatwiajacych-powroty-do-pracy-umozliwiajace-wydluzenie-aktywnosci-zawodowej-oraz-zwiekszenie-zglaszalnosci-na-badania-profilakty-4/" xr:uid="{00000000-0004-0000-0200-000006000000}"/>
    <hyperlink ref="C16" r:id="rId7" xr:uid="{00000000-0004-0000-0200-000007000000}"/>
    <hyperlink ref="C15" r:id="rId8" xr:uid="{00000000-0004-0000-0200-000008000000}"/>
    <hyperlink ref="C11" r:id="rId9" display="https://www.funduszeeuropejskie.gov.pl/nabory/68-wdrozenie-kompleksowych-programow-zdrowotnych-dotyczacych-chorob-negatywnie-wplywajacych-na-rynek-pracy-ulatwiajacych-powroty-do-pracy-umozliwiajace-wydluzenie-aktywnosci-zawodowej-oraz-zwiekszenie-zglaszalnosci-na-badania-profilakty-2/" xr:uid="{00000000-0004-0000-0200-000009000000}"/>
  </hyperlinks>
  <pageMargins left="0.7" right="0.7" top="0.75" bottom="0.75" header="0.3" footer="0.3"/>
  <pageSetup paperSize="9" scale="26"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5"/>
  <sheetViews>
    <sheetView zoomScaleNormal="100" zoomScaleSheetLayoutView="85" workbookViewId="0">
      <selection activeCell="C6" sqref="C6"/>
    </sheetView>
  </sheetViews>
  <sheetFormatPr defaultColWidth="9.140625" defaultRowHeight="12"/>
  <cols>
    <col min="1" max="1" width="28.42578125" style="2" customWidth="1"/>
    <col min="2" max="3" width="23.28515625" style="2" customWidth="1"/>
    <col min="4" max="4" width="18" style="2" bestFit="1" customWidth="1"/>
    <col min="5" max="5" width="18" style="2" customWidth="1"/>
    <col min="6" max="6" width="16.85546875" style="2" customWidth="1"/>
    <col min="7" max="7" width="28.7109375" style="2" bestFit="1" customWidth="1"/>
    <col min="8" max="8" width="21.42578125" style="2" customWidth="1"/>
    <col min="9" max="9" width="14" style="2" bestFit="1" customWidth="1"/>
    <col min="10" max="10" width="16.85546875" style="2" customWidth="1"/>
    <col min="11" max="16384" width="9.140625" style="2"/>
  </cols>
  <sheetData>
    <row r="1" spans="1:10" ht="15" customHeight="1">
      <c r="A1" s="17" t="s">
        <v>42</v>
      </c>
      <c r="B1" s="4"/>
    </row>
    <row r="2" spans="1:10" ht="15" customHeight="1">
      <c r="A2" s="4"/>
      <c r="B2" s="4"/>
      <c r="C2" s="4"/>
    </row>
    <row r="3" spans="1:10" ht="15" customHeight="1">
      <c r="A3" s="17" t="s">
        <v>192</v>
      </c>
      <c r="B3" s="4"/>
      <c r="C3" s="4"/>
      <c r="I3" s="181"/>
      <c r="J3" s="181"/>
    </row>
    <row r="4" spans="1:10" ht="15" customHeight="1" thickBot="1">
      <c r="A4" s="4"/>
      <c r="B4" s="4"/>
      <c r="C4" s="4"/>
    </row>
    <row r="5" spans="1:10" s="17" customFormat="1" ht="72">
      <c r="A5" s="154" t="s">
        <v>18</v>
      </c>
      <c r="B5" s="155" t="s">
        <v>19</v>
      </c>
      <c r="C5" s="155" t="s">
        <v>475</v>
      </c>
      <c r="D5" s="155" t="s">
        <v>22</v>
      </c>
      <c r="E5" s="155" t="s">
        <v>23</v>
      </c>
      <c r="F5" s="155" t="s">
        <v>21</v>
      </c>
      <c r="G5" s="155" t="s">
        <v>20</v>
      </c>
      <c r="H5" s="155" t="s">
        <v>24</v>
      </c>
      <c r="I5" s="155" t="s">
        <v>25</v>
      </c>
      <c r="J5" s="153" t="s">
        <v>26</v>
      </c>
    </row>
    <row r="6" spans="1:10" s="151" customFormat="1" ht="60">
      <c r="A6" s="152" t="s">
        <v>471</v>
      </c>
      <c r="B6" s="148" t="s">
        <v>472</v>
      </c>
      <c r="C6" s="150" t="s">
        <v>473</v>
      </c>
      <c r="D6" s="148" t="s">
        <v>278</v>
      </c>
      <c r="E6" s="148" t="s">
        <v>50</v>
      </c>
      <c r="F6" s="147">
        <v>43250</v>
      </c>
      <c r="G6" s="147">
        <v>43425</v>
      </c>
      <c r="H6" s="108">
        <v>45341883.289999999</v>
      </c>
      <c r="I6" s="108">
        <v>39992441.920000002</v>
      </c>
      <c r="J6" s="109">
        <v>33993575.560000002</v>
      </c>
    </row>
    <row r="7" spans="1:10" ht="132">
      <c r="A7" s="88" t="s">
        <v>106</v>
      </c>
      <c r="B7" s="105" t="s">
        <v>107</v>
      </c>
      <c r="C7" s="85" t="s">
        <v>57</v>
      </c>
      <c r="D7" s="105" t="s">
        <v>108</v>
      </c>
      <c r="E7" s="105" t="s">
        <v>109</v>
      </c>
      <c r="F7" s="149" t="s">
        <v>110</v>
      </c>
      <c r="G7" s="149">
        <v>42958</v>
      </c>
      <c r="H7" s="106">
        <v>20000000</v>
      </c>
      <c r="I7" s="106">
        <v>20000000</v>
      </c>
      <c r="J7" s="107">
        <v>16000000</v>
      </c>
    </row>
    <row r="8" spans="1:10" ht="156">
      <c r="A8" s="88" t="s">
        <v>111</v>
      </c>
      <c r="B8" s="105" t="s">
        <v>107</v>
      </c>
      <c r="C8" s="85" t="s">
        <v>52</v>
      </c>
      <c r="D8" s="105" t="s">
        <v>112</v>
      </c>
      <c r="E8" s="105" t="s">
        <v>54</v>
      </c>
      <c r="F8" s="149">
        <v>42947</v>
      </c>
      <c r="G8" s="149">
        <v>43061</v>
      </c>
      <c r="H8" s="108">
        <v>36726000</v>
      </c>
      <c r="I8" s="108">
        <v>36726000</v>
      </c>
      <c r="J8" s="109">
        <v>29380800</v>
      </c>
    </row>
    <row r="9" spans="1:10" ht="108">
      <c r="A9" s="88" t="s">
        <v>113</v>
      </c>
      <c r="B9" s="105" t="s">
        <v>107</v>
      </c>
      <c r="C9" s="85" t="s">
        <v>65</v>
      </c>
      <c r="D9" s="105" t="s">
        <v>114</v>
      </c>
      <c r="E9" s="105" t="s">
        <v>115</v>
      </c>
      <c r="F9" s="149" t="s">
        <v>116</v>
      </c>
      <c r="G9" s="149">
        <v>43076</v>
      </c>
      <c r="H9" s="106">
        <v>11178795.130000001</v>
      </c>
      <c r="I9" s="108">
        <v>10440252.460000001</v>
      </c>
      <c r="J9" s="109">
        <v>8352201.96</v>
      </c>
    </row>
    <row r="10" spans="1:10" ht="204">
      <c r="A10" s="88" t="s">
        <v>117</v>
      </c>
      <c r="B10" s="105" t="s">
        <v>107</v>
      </c>
      <c r="C10" s="85" t="s">
        <v>69</v>
      </c>
      <c r="D10" s="105" t="s">
        <v>114</v>
      </c>
      <c r="E10" s="105" t="s">
        <v>118</v>
      </c>
      <c r="F10" s="149">
        <v>42984</v>
      </c>
      <c r="G10" s="149">
        <v>43076</v>
      </c>
      <c r="H10" s="108">
        <v>66139449.950000003</v>
      </c>
      <c r="I10" s="108">
        <v>66056529.969999999</v>
      </c>
      <c r="J10" s="109">
        <v>52845223.969999999</v>
      </c>
    </row>
    <row r="11" spans="1:10" ht="168">
      <c r="A11" s="88" t="s">
        <v>119</v>
      </c>
      <c r="B11" s="105" t="s">
        <v>107</v>
      </c>
      <c r="C11" s="85" t="s">
        <v>79</v>
      </c>
      <c r="D11" s="105" t="s">
        <v>120</v>
      </c>
      <c r="E11" s="105" t="s">
        <v>121</v>
      </c>
      <c r="F11" s="149">
        <v>43073</v>
      </c>
      <c r="G11" s="149">
        <v>43181</v>
      </c>
      <c r="H11" s="106">
        <v>20452309.350000001</v>
      </c>
      <c r="I11" s="108">
        <v>20267635.350000001</v>
      </c>
      <c r="J11" s="109">
        <v>16214108.279999999</v>
      </c>
    </row>
    <row r="12" spans="1:10" ht="120">
      <c r="A12" s="88" t="s">
        <v>122</v>
      </c>
      <c r="B12" s="105" t="s">
        <v>107</v>
      </c>
      <c r="C12" s="85" t="s">
        <v>73</v>
      </c>
      <c r="D12" s="105" t="s">
        <v>120</v>
      </c>
      <c r="E12" s="105" t="s">
        <v>123</v>
      </c>
      <c r="F12" s="149">
        <v>43073</v>
      </c>
      <c r="G12" s="149">
        <v>43181</v>
      </c>
      <c r="H12" s="108">
        <v>20798589.859999999</v>
      </c>
      <c r="I12" s="108">
        <v>20119633.539999999</v>
      </c>
      <c r="J12" s="109">
        <v>16095706.83</v>
      </c>
    </row>
    <row r="13" spans="1:10" ht="96">
      <c r="A13" s="88" t="s">
        <v>127</v>
      </c>
      <c r="B13" s="105" t="s">
        <v>107</v>
      </c>
      <c r="C13" s="85" t="s">
        <v>71</v>
      </c>
      <c r="D13" s="105" t="s">
        <v>126</v>
      </c>
      <c r="E13" s="105" t="s">
        <v>124</v>
      </c>
      <c r="F13" s="149">
        <v>43229</v>
      </c>
      <c r="G13" s="149">
        <v>43392</v>
      </c>
      <c r="H13" s="108">
        <v>39644548.960000001</v>
      </c>
      <c r="I13" s="108">
        <v>39312372.090000004</v>
      </c>
      <c r="J13" s="109">
        <v>27459644.75</v>
      </c>
    </row>
    <row r="14" spans="1:10" ht="84.75" thickBot="1">
      <c r="A14" s="110" t="s">
        <v>128</v>
      </c>
      <c r="B14" s="111" t="s">
        <v>129</v>
      </c>
      <c r="C14" s="86" t="s">
        <v>81</v>
      </c>
      <c r="D14" s="111" t="s">
        <v>130</v>
      </c>
      <c r="E14" s="111" t="s">
        <v>125</v>
      </c>
      <c r="F14" s="146">
        <v>43325</v>
      </c>
      <c r="G14" s="146">
        <v>43657</v>
      </c>
      <c r="H14" s="112">
        <v>23694815.100000001</v>
      </c>
      <c r="I14" s="113">
        <v>23377946.280000001</v>
      </c>
      <c r="J14" s="114">
        <v>18702356.98</v>
      </c>
    </row>
    <row r="15" spans="1:10">
      <c r="G15" s="20"/>
      <c r="H15" s="40"/>
      <c r="I15" s="40"/>
      <c r="J15" s="40"/>
    </row>
  </sheetData>
  <mergeCells count="1">
    <mergeCell ref="I3:J3"/>
  </mergeCells>
  <hyperlinks>
    <hyperlink ref="B14" r:id="rId1" xr:uid="{00000000-0004-0000-0300-000000000000}"/>
    <hyperlink ref="B6" r:id="rId2" xr:uid="{00000000-0004-0000-0300-000001000000}"/>
  </hyperlinks>
  <pageMargins left="0.70866141732283472" right="0.70866141732283472" top="0.74803149606299213" bottom="0.74803149606299213" header="0.31496062992125984" footer="0.31496062992125984"/>
  <pageSetup paperSize="9" scale="4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55"/>
  <sheetViews>
    <sheetView tabSelected="1" zoomScale="85" zoomScaleNormal="85" zoomScaleSheetLayoutView="70" workbookViewId="0">
      <pane xSplit="1" ySplit="7" topLeftCell="B8" activePane="bottomRight" state="frozen"/>
      <selection pane="topRight" activeCell="B1" sqref="B1"/>
      <selection pane="bottomLeft" activeCell="A5" sqref="A5"/>
      <selection pane="bottomRight" activeCell="P54" sqref="P54:P55"/>
    </sheetView>
  </sheetViews>
  <sheetFormatPr defaultRowHeight="15"/>
  <cols>
    <col min="1" max="1" width="18.7109375" style="41" customWidth="1"/>
    <col min="2" max="2" width="14.42578125" customWidth="1"/>
    <col min="3" max="3" width="15" customWidth="1"/>
    <col min="4" max="4" width="12.5703125" style="48" customWidth="1"/>
    <col min="5" max="5" width="12.140625" style="48" customWidth="1"/>
    <col min="6" max="6" width="10" style="48" customWidth="1"/>
    <col min="7" max="7" width="27.42578125" style="206" customWidth="1"/>
    <col min="8" max="8" width="10.85546875" style="49" customWidth="1"/>
    <col min="9" max="9" width="44.28515625" customWidth="1"/>
    <col min="10" max="10" width="14.42578125" customWidth="1"/>
    <col min="11" max="11" width="27" customWidth="1"/>
    <col min="12" max="12" width="18.42578125" customWidth="1"/>
    <col min="13" max="13" width="41.42578125" customWidth="1"/>
    <col min="14" max="14" width="16.7109375" style="50" customWidth="1"/>
    <col min="15" max="15" width="15.85546875" style="50" customWidth="1"/>
    <col min="16" max="16" width="16.7109375" style="50" customWidth="1"/>
    <col min="17" max="17" width="25.5703125" style="50" customWidth="1"/>
    <col min="18" max="18" width="41.5703125" style="41" customWidth="1"/>
    <col min="19" max="19" width="12.5703125" customWidth="1"/>
    <col min="22" max="22" width="10.85546875" customWidth="1"/>
    <col min="23" max="23" width="13.28515625" customWidth="1"/>
    <col min="24" max="24" width="11.7109375" customWidth="1"/>
    <col min="25" max="25" width="18.140625" customWidth="1"/>
    <col min="26" max="26" width="99.7109375" style="42" customWidth="1"/>
    <col min="28" max="28" width="16.5703125" customWidth="1"/>
    <col min="30" max="30" width="6.5703125" customWidth="1"/>
  </cols>
  <sheetData>
    <row r="1" spans="1:30" s="130" customFormat="1">
      <c r="A1" s="151" t="s">
        <v>42</v>
      </c>
      <c r="R1" s="219"/>
      <c r="Z1" s="220"/>
    </row>
    <row r="2" spans="1:30" s="130" customFormat="1">
      <c r="A2" s="219"/>
      <c r="R2" s="219"/>
      <c r="Z2" s="220"/>
    </row>
    <row r="3" spans="1:30" s="143" customFormat="1">
      <c r="A3" s="142" t="s">
        <v>477</v>
      </c>
      <c r="H3" s="144"/>
      <c r="N3" s="221"/>
      <c r="O3" s="221"/>
      <c r="P3" s="221"/>
      <c r="Q3" s="221"/>
      <c r="R3" s="142"/>
      <c r="Z3" s="145"/>
    </row>
    <row r="4" spans="1:30" s="130" customFormat="1">
      <c r="A4" s="219"/>
      <c r="R4" s="219"/>
      <c r="Z4" s="220"/>
    </row>
    <row r="5" spans="1:30" ht="114.75">
      <c r="A5" s="208" t="s">
        <v>193</v>
      </c>
      <c r="B5" s="208" t="s">
        <v>194</v>
      </c>
      <c r="C5" s="208" t="s">
        <v>476</v>
      </c>
      <c r="D5" s="209" t="s">
        <v>195</v>
      </c>
      <c r="E5" s="208" t="s">
        <v>196</v>
      </c>
      <c r="F5" s="208" t="s">
        <v>197</v>
      </c>
      <c r="G5" s="208" t="s">
        <v>198</v>
      </c>
      <c r="H5" s="208" t="s">
        <v>199</v>
      </c>
      <c r="I5" s="208" t="s">
        <v>200</v>
      </c>
      <c r="J5" s="208" t="s">
        <v>201</v>
      </c>
      <c r="K5" s="208" t="s">
        <v>202</v>
      </c>
      <c r="L5" s="208" t="s">
        <v>203</v>
      </c>
      <c r="M5" s="208" t="s">
        <v>5</v>
      </c>
      <c r="N5" s="211" t="s">
        <v>204</v>
      </c>
      <c r="O5" s="212"/>
      <c r="P5" s="211" t="s">
        <v>205</v>
      </c>
      <c r="Q5" s="212"/>
      <c r="R5" s="208" t="s">
        <v>206</v>
      </c>
      <c r="S5" s="210" t="s">
        <v>207</v>
      </c>
      <c r="T5" s="211" t="s">
        <v>208</v>
      </c>
      <c r="U5" s="212"/>
      <c r="V5" s="210" t="s">
        <v>209</v>
      </c>
      <c r="W5" s="210" t="s">
        <v>210</v>
      </c>
      <c r="X5" s="210" t="s">
        <v>211</v>
      </c>
      <c r="Y5" s="210" t="s">
        <v>212</v>
      </c>
      <c r="Z5" s="210" t="s">
        <v>213</v>
      </c>
      <c r="AD5" s="43" t="s">
        <v>214</v>
      </c>
    </row>
    <row r="6" spans="1:30" s="43" customFormat="1" ht="51">
      <c r="A6" s="213"/>
      <c r="B6" s="213"/>
      <c r="C6" s="213"/>
      <c r="D6" s="210" t="s">
        <v>215</v>
      </c>
      <c r="E6" s="213"/>
      <c r="F6" s="213"/>
      <c r="G6" s="213"/>
      <c r="H6" s="213"/>
      <c r="I6" s="213"/>
      <c r="J6" s="213"/>
      <c r="K6" s="213"/>
      <c r="L6" s="213"/>
      <c r="M6" s="213"/>
      <c r="N6" s="210" t="s">
        <v>6</v>
      </c>
      <c r="O6" s="210" t="s">
        <v>7</v>
      </c>
      <c r="P6" s="210" t="s">
        <v>6</v>
      </c>
      <c r="Q6" s="210" t="s">
        <v>7</v>
      </c>
      <c r="R6" s="213"/>
      <c r="S6" s="210" t="s">
        <v>215</v>
      </c>
      <c r="T6" s="210" t="s">
        <v>215</v>
      </c>
      <c r="U6" s="210" t="s">
        <v>216</v>
      </c>
      <c r="V6" s="210" t="s">
        <v>215</v>
      </c>
      <c r="W6" s="210" t="s">
        <v>215</v>
      </c>
      <c r="X6" s="210" t="s">
        <v>215</v>
      </c>
      <c r="Y6" s="210"/>
      <c r="Z6" s="210"/>
      <c r="AD6" s="43" t="s">
        <v>217</v>
      </c>
    </row>
    <row r="7" spans="1:30" s="43" customFormat="1" ht="25.5">
      <c r="A7" s="214">
        <v>1</v>
      </c>
      <c r="B7" s="214">
        <v>2</v>
      </c>
      <c r="C7" s="214">
        <v>3</v>
      </c>
      <c r="D7" s="215">
        <v>4</v>
      </c>
      <c r="E7" s="214">
        <v>5</v>
      </c>
      <c r="F7" s="214">
        <v>6</v>
      </c>
      <c r="G7" s="216">
        <v>7</v>
      </c>
      <c r="H7" s="216">
        <v>8</v>
      </c>
      <c r="I7" s="214">
        <v>9</v>
      </c>
      <c r="J7" s="214">
        <v>10</v>
      </c>
      <c r="K7" s="216">
        <v>11</v>
      </c>
      <c r="L7" s="216">
        <v>12</v>
      </c>
      <c r="M7" s="216">
        <v>13</v>
      </c>
      <c r="N7" s="217">
        <v>14</v>
      </c>
      <c r="O7" s="217">
        <v>15</v>
      </c>
      <c r="P7" s="217">
        <v>16</v>
      </c>
      <c r="Q7" s="217">
        <v>17</v>
      </c>
      <c r="R7" s="216">
        <v>18</v>
      </c>
      <c r="S7" s="217">
        <v>19</v>
      </c>
      <c r="T7" s="217">
        <v>20</v>
      </c>
      <c r="U7" s="217">
        <v>21</v>
      </c>
      <c r="V7" s="217">
        <v>22</v>
      </c>
      <c r="W7" s="217">
        <v>23</v>
      </c>
      <c r="X7" s="217">
        <v>24</v>
      </c>
      <c r="Y7" s="217">
        <v>25</v>
      </c>
      <c r="Z7" s="218">
        <v>26</v>
      </c>
      <c r="AD7" s="43" t="s">
        <v>218</v>
      </c>
    </row>
    <row r="8" spans="1:30" s="54" customFormat="1" ht="63.75">
      <c r="A8" s="134" t="s">
        <v>245</v>
      </c>
      <c r="B8" s="134" t="s">
        <v>156</v>
      </c>
      <c r="C8" s="137" t="s">
        <v>246</v>
      </c>
      <c r="D8" s="134" t="s">
        <v>247</v>
      </c>
      <c r="E8" s="134" t="s">
        <v>248</v>
      </c>
      <c r="F8" s="134" t="s">
        <v>77</v>
      </c>
      <c r="G8" s="137" t="s">
        <v>249</v>
      </c>
      <c r="H8" s="137" t="s">
        <v>250</v>
      </c>
      <c r="I8" s="141" t="s">
        <v>269</v>
      </c>
      <c r="J8" s="141" t="s">
        <v>269</v>
      </c>
      <c r="K8" s="141" t="s">
        <v>269</v>
      </c>
      <c r="L8" s="141" t="s">
        <v>269</v>
      </c>
      <c r="M8" s="137" t="s">
        <v>54</v>
      </c>
      <c r="N8" s="51">
        <v>29380800</v>
      </c>
      <c r="O8" s="140">
        <v>3672600</v>
      </c>
      <c r="P8" s="140">
        <v>1380800</v>
      </c>
      <c r="Q8" s="140">
        <v>172600</v>
      </c>
      <c r="R8" s="137" t="s">
        <v>251</v>
      </c>
      <c r="S8" s="134" t="s">
        <v>252</v>
      </c>
      <c r="T8" s="134" t="s">
        <v>247</v>
      </c>
      <c r="U8" s="134">
        <v>3</v>
      </c>
      <c r="V8" s="134" t="s">
        <v>247</v>
      </c>
      <c r="W8" s="134" t="s">
        <v>252</v>
      </c>
      <c r="X8" s="134" t="s">
        <v>247</v>
      </c>
      <c r="Y8" s="52" t="s">
        <v>217</v>
      </c>
      <c r="Z8" s="53" t="s">
        <v>253</v>
      </c>
    </row>
    <row r="9" spans="1:30" s="54" customFormat="1" ht="293.25">
      <c r="A9" s="134" t="s">
        <v>245</v>
      </c>
      <c r="B9" s="134" t="s">
        <v>156</v>
      </c>
      <c r="C9" s="137" t="s">
        <v>246</v>
      </c>
      <c r="D9" s="134" t="s">
        <v>247</v>
      </c>
      <c r="E9" s="134" t="s">
        <v>254</v>
      </c>
      <c r="F9" s="134" t="s">
        <v>67</v>
      </c>
      <c r="G9" s="137" t="s">
        <v>255</v>
      </c>
      <c r="H9" s="137" t="s">
        <v>256</v>
      </c>
      <c r="I9" s="139" t="s">
        <v>269</v>
      </c>
      <c r="J9" s="139" t="s">
        <v>269</v>
      </c>
      <c r="K9" s="139" t="s">
        <v>269</v>
      </c>
      <c r="L9" s="134" t="s">
        <v>269</v>
      </c>
      <c r="M9" s="137" t="s">
        <v>70</v>
      </c>
      <c r="N9" s="140">
        <v>52845223.969999999</v>
      </c>
      <c r="O9" s="140">
        <v>5995521.2800000003</v>
      </c>
      <c r="P9" s="140">
        <v>12207604.710000001</v>
      </c>
      <c r="Q9" s="140">
        <v>915819.28</v>
      </c>
      <c r="R9" s="137" t="s">
        <v>424</v>
      </c>
      <c r="S9" s="134" t="s">
        <v>247</v>
      </c>
      <c r="T9" s="134" t="s">
        <v>247</v>
      </c>
      <c r="U9" s="134">
        <v>13</v>
      </c>
      <c r="V9" s="134" t="s">
        <v>247</v>
      </c>
      <c r="W9" s="134" t="s">
        <v>252</v>
      </c>
      <c r="X9" s="134" t="s">
        <v>247</v>
      </c>
      <c r="Y9" s="134" t="s">
        <v>217</v>
      </c>
      <c r="Z9" s="137" t="s">
        <v>455</v>
      </c>
    </row>
    <row r="10" spans="1:30" s="54" customFormat="1" ht="38.25">
      <c r="A10" s="134" t="s">
        <v>245</v>
      </c>
      <c r="B10" s="134" t="s">
        <v>156</v>
      </c>
      <c r="C10" s="137" t="s">
        <v>246</v>
      </c>
      <c r="D10" s="134" t="s">
        <v>247</v>
      </c>
      <c r="E10" s="134" t="s">
        <v>257</v>
      </c>
      <c r="F10" s="134" t="s">
        <v>67</v>
      </c>
      <c r="G10" s="137" t="s">
        <v>126</v>
      </c>
      <c r="H10" s="137" t="s">
        <v>258</v>
      </c>
      <c r="I10" s="141" t="s">
        <v>269</v>
      </c>
      <c r="J10" s="141" t="s">
        <v>269</v>
      </c>
      <c r="K10" s="141" t="s">
        <v>269</v>
      </c>
      <c r="L10" s="141" t="s">
        <v>269</v>
      </c>
      <c r="M10" s="137" t="s">
        <v>124</v>
      </c>
      <c r="N10" s="140">
        <v>27459644.75</v>
      </c>
      <c r="O10" s="140">
        <v>3931237.2</v>
      </c>
      <c r="P10" s="140">
        <v>1306606.78</v>
      </c>
      <c r="Q10" s="140">
        <v>187059.27</v>
      </c>
      <c r="R10" s="137" t="s">
        <v>251</v>
      </c>
      <c r="S10" s="134" t="s">
        <v>252</v>
      </c>
      <c r="T10" s="134" t="s">
        <v>247</v>
      </c>
      <c r="U10" s="134">
        <v>4</v>
      </c>
      <c r="V10" s="134" t="s">
        <v>247</v>
      </c>
      <c r="W10" s="134" t="s">
        <v>252</v>
      </c>
      <c r="X10" s="134" t="s">
        <v>247</v>
      </c>
      <c r="Y10" s="134" t="s">
        <v>217</v>
      </c>
      <c r="Z10" s="137" t="s">
        <v>454</v>
      </c>
    </row>
    <row r="11" spans="1:30" s="54" customFormat="1" ht="76.5">
      <c r="A11" s="134" t="s">
        <v>245</v>
      </c>
      <c r="B11" s="134" t="s">
        <v>156</v>
      </c>
      <c r="C11" s="137" t="s">
        <v>246</v>
      </c>
      <c r="D11" s="134" t="s">
        <v>247</v>
      </c>
      <c r="E11" s="134" t="s">
        <v>259</v>
      </c>
      <c r="F11" s="134" t="s">
        <v>77</v>
      </c>
      <c r="G11" s="137" t="s">
        <v>260</v>
      </c>
      <c r="H11" s="137" t="s">
        <v>261</v>
      </c>
      <c r="I11" s="141" t="s">
        <v>269</v>
      </c>
      <c r="J11" s="141" t="s">
        <v>269</v>
      </c>
      <c r="K11" s="141" t="s">
        <v>269</v>
      </c>
      <c r="L11" s="141" t="s">
        <v>269</v>
      </c>
      <c r="M11" s="137" t="s">
        <v>75</v>
      </c>
      <c r="N11" s="140">
        <v>16095706.83</v>
      </c>
      <c r="O11" s="140" t="s">
        <v>262</v>
      </c>
      <c r="P11" s="140">
        <v>6652800</v>
      </c>
      <c r="Q11" s="140">
        <v>831600</v>
      </c>
      <c r="R11" s="137" t="s">
        <v>251</v>
      </c>
      <c r="S11" s="134" t="s">
        <v>247</v>
      </c>
      <c r="T11" s="134" t="s">
        <v>247</v>
      </c>
      <c r="U11" s="134">
        <v>13</v>
      </c>
      <c r="V11" s="134" t="s">
        <v>247</v>
      </c>
      <c r="W11" s="134" t="s">
        <v>252</v>
      </c>
      <c r="X11" s="134" t="s">
        <v>247</v>
      </c>
      <c r="Y11" s="134" t="s">
        <v>217</v>
      </c>
      <c r="Z11" s="137" t="s">
        <v>263</v>
      </c>
    </row>
    <row r="12" spans="1:30" s="54" customFormat="1" ht="63.75">
      <c r="A12" s="134" t="s">
        <v>245</v>
      </c>
      <c r="B12" s="134" t="s">
        <v>156</v>
      </c>
      <c r="C12" s="137" t="s">
        <v>246</v>
      </c>
      <c r="D12" s="134" t="s">
        <v>247</v>
      </c>
      <c r="E12" s="134" t="s">
        <v>264</v>
      </c>
      <c r="F12" s="134" t="s">
        <v>83</v>
      </c>
      <c r="G12" s="137" t="s">
        <v>265</v>
      </c>
      <c r="H12" s="137" t="s">
        <v>261</v>
      </c>
      <c r="I12" s="134" t="s">
        <v>269</v>
      </c>
      <c r="J12" s="134" t="s">
        <v>269</v>
      </c>
      <c r="K12" s="134" t="s">
        <v>269</v>
      </c>
      <c r="L12" s="134" t="s">
        <v>269</v>
      </c>
      <c r="M12" s="137" t="s">
        <v>265</v>
      </c>
      <c r="N12" s="140">
        <v>18702356.98</v>
      </c>
      <c r="O12" s="140">
        <v>2337794.62</v>
      </c>
      <c r="P12" s="140">
        <v>1607551.99</v>
      </c>
      <c r="Q12" s="140">
        <v>200994.01</v>
      </c>
      <c r="R12" s="137" t="s">
        <v>251</v>
      </c>
      <c r="S12" s="134" t="s">
        <v>252</v>
      </c>
      <c r="T12" s="134" t="s">
        <v>247</v>
      </c>
      <c r="U12" s="134">
        <v>3</v>
      </c>
      <c r="V12" s="134" t="s">
        <v>247</v>
      </c>
      <c r="W12" s="134" t="s">
        <v>252</v>
      </c>
      <c r="X12" s="134" t="s">
        <v>247</v>
      </c>
      <c r="Y12" s="134" t="s">
        <v>217</v>
      </c>
      <c r="Z12" s="137" t="s">
        <v>266</v>
      </c>
    </row>
    <row r="13" spans="1:30" s="54" customFormat="1">
      <c r="A13" s="182" t="s">
        <v>245</v>
      </c>
      <c r="B13" s="184" t="s">
        <v>164</v>
      </c>
      <c r="C13" s="186" t="s">
        <v>246</v>
      </c>
      <c r="D13" s="182" t="s">
        <v>252</v>
      </c>
      <c r="E13" s="182" t="s">
        <v>267</v>
      </c>
      <c r="F13" s="182" t="s">
        <v>267</v>
      </c>
      <c r="G13" s="186" t="s">
        <v>268</v>
      </c>
      <c r="H13" s="186" t="s">
        <v>256</v>
      </c>
      <c r="I13" s="137"/>
      <c r="J13" s="137"/>
      <c r="K13" s="191" t="s">
        <v>269</v>
      </c>
      <c r="L13" s="186" t="s">
        <v>270</v>
      </c>
      <c r="M13" s="186" t="s">
        <v>271</v>
      </c>
      <c r="N13" s="188">
        <v>12850593.25</v>
      </c>
      <c r="O13" s="188">
        <v>2267751.75</v>
      </c>
      <c r="P13" s="188">
        <f>N13</f>
        <v>12850593.25</v>
      </c>
      <c r="Q13" s="188">
        <f>O13</f>
        <v>2267751.75</v>
      </c>
      <c r="R13" s="186" t="s">
        <v>272</v>
      </c>
      <c r="S13" s="182" t="s">
        <v>252</v>
      </c>
      <c r="T13" s="182" t="s">
        <v>252</v>
      </c>
      <c r="U13" s="182"/>
      <c r="V13" s="182" t="s">
        <v>247</v>
      </c>
      <c r="W13" s="182" t="s">
        <v>247</v>
      </c>
      <c r="X13" s="182" t="s">
        <v>247</v>
      </c>
      <c r="Y13" s="134" t="s">
        <v>217</v>
      </c>
      <c r="Z13" s="186" t="s">
        <v>273</v>
      </c>
    </row>
    <row r="14" spans="1:30" s="54" customFormat="1" ht="26.25">
      <c r="A14" s="183"/>
      <c r="B14" s="185"/>
      <c r="C14" s="185"/>
      <c r="D14" s="187"/>
      <c r="E14" s="187"/>
      <c r="F14" s="187"/>
      <c r="G14" s="183"/>
      <c r="H14" s="190"/>
      <c r="I14" s="55" t="s">
        <v>274</v>
      </c>
      <c r="J14" s="136" t="s">
        <v>256</v>
      </c>
      <c r="K14" s="192"/>
      <c r="L14" s="185"/>
      <c r="M14" s="185"/>
      <c r="N14" s="189"/>
      <c r="O14" s="189"/>
      <c r="P14" s="189"/>
      <c r="Q14" s="189"/>
      <c r="R14" s="183"/>
      <c r="S14" s="185"/>
      <c r="T14" s="185"/>
      <c r="U14" s="185"/>
      <c r="V14" s="185"/>
      <c r="W14" s="185"/>
      <c r="X14" s="185"/>
      <c r="Y14" s="134" t="s">
        <v>217</v>
      </c>
      <c r="Z14" s="183"/>
    </row>
    <row r="15" spans="1:30" s="54" customFormat="1" ht="26.25">
      <c r="A15" s="183"/>
      <c r="B15" s="185"/>
      <c r="C15" s="185"/>
      <c r="D15" s="187"/>
      <c r="E15" s="187"/>
      <c r="F15" s="187"/>
      <c r="G15" s="183"/>
      <c r="H15" s="190"/>
      <c r="I15" s="55" t="s">
        <v>275</v>
      </c>
      <c r="J15" s="136" t="s">
        <v>261</v>
      </c>
      <c r="K15" s="192"/>
      <c r="L15" s="185"/>
      <c r="M15" s="185"/>
      <c r="N15" s="189"/>
      <c r="O15" s="189"/>
      <c r="P15" s="189"/>
      <c r="Q15" s="189"/>
      <c r="R15" s="183"/>
      <c r="S15" s="185"/>
      <c r="T15" s="185"/>
      <c r="U15" s="185"/>
      <c r="V15" s="185"/>
      <c r="W15" s="185"/>
      <c r="X15" s="185"/>
      <c r="Y15" s="134" t="s">
        <v>217</v>
      </c>
      <c r="Z15" s="183"/>
    </row>
    <row r="16" spans="1:30" s="54" customFormat="1" ht="26.25">
      <c r="A16" s="183"/>
      <c r="B16" s="185"/>
      <c r="C16" s="185"/>
      <c r="D16" s="187"/>
      <c r="E16" s="187"/>
      <c r="F16" s="187"/>
      <c r="G16" s="183"/>
      <c r="H16" s="190"/>
      <c r="I16" s="55" t="s">
        <v>276</v>
      </c>
      <c r="J16" s="136" t="s">
        <v>261</v>
      </c>
      <c r="K16" s="192"/>
      <c r="L16" s="185"/>
      <c r="M16" s="185"/>
      <c r="N16" s="189"/>
      <c r="O16" s="189"/>
      <c r="P16" s="189"/>
      <c r="Q16" s="189"/>
      <c r="R16" s="183"/>
      <c r="S16" s="185"/>
      <c r="T16" s="185"/>
      <c r="U16" s="185"/>
      <c r="V16" s="185"/>
      <c r="W16" s="185"/>
      <c r="X16" s="185"/>
      <c r="Y16" s="134" t="s">
        <v>217</v>
      </c>
      <c r="Z16" s="183"/>
    </row>
    <row r="17" spans="1:26" s="54" customFormat="1" ht="26.25">
      <c r="A17" s="183"/>
      <c r="B17" s="185"/>
      <c r="C17" s="185"/>
      <c r="D17" s="187"/>
      <c r="E17" s="187"/>
      <c r="F17" s="187"/>
      <c r="G17" s="183"/>
      <c r="H17" s="190"/>
      <c r="I17" s="55" t="s">
        <v>277</v>
      </c>
      <c r="J17" s="135" t="s">
        <v>250</v>
      </c>
      <c r="K17" s="192"/>
      <c r="L17" s="185"/>
      <c r="M17" s="185"/>
      <c r="N17" s="189"/>
      <c r="O17" s="189"/>
      <c r="P17" s="189"/>
      <c r="Q17" s="189"/>
      <c r="R17" s="183"/>
      <c r="S17" s="185"/>
      <c r="T17" s="185"/>
      <c r="U17" s="185"/>
      <c r="V17" s="185"/>
      <c r="W17" s="185"/>
      <c r="X17" s="185"/>
      <c r="Y17" s="134" t="s">
        <v>217</v>
      </c>
      <c r="Z17" s="183"/>
    </row>
    <row r="18" spans="1:26" s="54" customFormat="1" ht="216.75">
      <c r="A18" s="134" t="s">
        <v>245</v>
      </c>
      <c r="B18" s="134" t="s">
        <v>168</v>
      </c>
      <c r="C18" s="137" t="s">
        <v>246</v>
      </c>
      <c r="D18" s="136" t="s">
        <v>252</v>
      </c>
      <c r="E18" s="136" t="s">
        <v>267</v>
      </c>
      <c r="F18" s="136" t="s">
        <v>267</v>
      </c>
      <c r="G18" s="172" t="s">
        <v>278</v>
      </c>
      <c r="H18" s="138" t="s">
        <v>256</v>
      </c>
      <c r="I18" s="135" t="s">
        <v>279</v>
      </c>
      <c r="J18" s="135" t="s">
        <v>269</v>
      </c>
      <c r="K18" s="139" t="s">
        <v>443</v>
      </c>
      <c r="L18" s="139" t="s">
        <v>280</v>
      </c>
      <c r="M18" s="56" t="s">
        <v>281</v>
      </c>
      <c r="N18" s="222">
        <v>23375000</v>
      </c>
      <c r="O18" s="222">
        <v>4125000</v>
      </c>
      <c r="P18" s="223">
        <f>N18</f>
        <v>23375000</v>
      </c>
      <c r="Q18" s="223">
        <f>O18</f>
        <v>4125000</v>
      </c>
      <c r="R18" s="139" t="s">
        <v>282</v>
      </c>
      <c r="S18" s="141" t="s">
        <v>252</v>
      </c>
      <c r="T18" s="141" t="s">
        <v>252</v>
      </c>
      <c r="U18" s="141">
        <v>0</v>
      </c>
      <c r="V18" s="141" t="s">
        <v>247</v>
      </c>
      <c r="W18" s="141" t="s">
        <v>247</v>
      </c>
      <c r="X18" s="141" t="s">
        <v>247</v>
      </c>
      <c r="Y18" s="135" t="s">
        <v>217</v>
      </c>
      <c r="Z18" s="137" t="s">
        <v>442</v>
      </c>
    </row>
    <row r="19" spans="1:26" s="54" customFormat="1" ht="63.75">
      <c r="A19" s="134" t="s">
        <v>245</v>
      </c>
      <c r="B19" s="134" t="s">
        <v>168</v>
      </c>
      <c r="C19" s="137" t="s">
        <v>246</v>
      </c>
      <c r="D19" s="136" t="s">
        <v>252</v>
      </c>
      <c r="E19" s="136" t="s">
        <v>267</v>
      </c>
      <c r="F19" s="136" t="s">
        <v>267</v>
      </c>
      <c r="G19" s="172" t="s">
        <v>283</v>
      </c>
      <c r="H19" s="138" t="s">
        <v>256</v>
      </c>
      <c r="I19" s="135" t="s">
        <v>279</v>
      </c>
      <c r="J19" s="135" t="s">
        <v>269</v>
      </c>
      <c r="K19" s="139" t="s">
        <v>449</v>
      </c>
      <c r="L19" s="139" t="s">
        <v>283</v>
      </c>
      <c r="M19" s="56" t="s">
        <v>284</v>
      </c>
      <c r="N19" s="222">
        <v>1275000</v>
      </c>
      <c r="O19" s="222">
        <v>225000</v>
      </c>
      <c r="P19" s="223">
        <f t="shared" ref="P19:Q51" si="0">N19</f>
        <v>1275000</v>
      </c>
      <c r="Q19" s="223">
        <f t="shared" si="0"/>
        <v>225000</v>
      </c>
      <c r="R19" s="139" t="s">
        <v>444</v>
      </c>
      <c r="S19" s="141" t="s">
        <v>252</v>
      </c>
      <c r="T19" s="141" t="s">
        <v>252</v>
      </c>
      <c r="U19" s="141">
        <v>0</v>
      </c>
      <c r="V19" s="141" t="s">
        <v>247</v>
      </c>
      <c r="W19" s="141" t="s">
        <v>247</v>
      </c>
      <c r="X19" s="141" t="s">
        <v>247</v>
      </c>
      <c r="Y19" s="135" t="s">
        <v>217</v>
      </c>
      <c r="Z19" s="137" t="s">
        <v>445</v>
      </c>
    </row>
    <row r="20" spans="1:26" s="54" customFormat="1" ht="102">
      <c r="A20" s="134" t="s">
        <v>245</v>
      </c>
      <c r="B20" s="134" t="s">
        <v>168</v>
      </c>
      <c r="C20" s="137" t="s">
        <v>246</v>
      </c>
      <c r="D20" s="136" t="s">
        <v>252</v>
      </c>
      <c r="E20" s="136" t="s">
        <v>267</v>
      </c>
      <c r="F20" s="136" t="s">
        <v>267</v>
      </c>
      <c r="G20" s="172" t="s">
        <v>285</v>
      </c>
      <c r="H20" s="138" t="s">
        <v>286</v>
      </c>
      <c r="I20" s="135" t="s">
        <v>279</v>
      </c>
      <c r="J20" s="135" t="s">
        <v>269</v>
      </c>
      <c r="K20" s="141" t="s">
        <v>287</v>
      </c>
      <c r="L20" s="139" t="s">
        <v>287</v>
      </c>
      <c r="M20" s="56" t="s">
        <v>288</v>
      </c>
      <c r="N20" s="222">
        <v>1700000</v>
      </c>
      <c r="O20" s="222">
        <v>300000</v>
      </c>
      <c r="P20" s="223">
        <f t="shared" si="0"/>
        <v>1700000</v>
      </c>
      <c r="Q20" s="223">
        <v>297450.06</v>
      </c>
      <c r="R20" s="139" t="s">
        <v>289</v>
      </c>
      <c r="S20" s="141" t="s">
        <v>252</v>
      </c>
      <c r="T20" s="141" t="s">
        <v>252</v>
      </c>
      <c r="U20" s="57">
        <v>0</v>
      </c>
      <c r="V20" s="57" t="s">
        <v>247</v>
      </c>
      <c r="W20" s="57" t="s">
        <v>247</v>
      </c>
      <c r="X20" s="57" t="s">
        <v>247</v>
      </c>
      <c r="Y20" s="135" t="s">
        <v>218</v>
      </c>
      <c r="Z20" s="137" t="s">
        <v>290</v>
      </c>
    </row>
    <row r="21" spans="1:26" s="54" customFormat="1" ht="63.75">
      <c r="A21" s="134" t="s">
        <v>245</v>
      </c>
      <c r="B21" s="134" t="s">
        <v>168</v>
      </c>
      <c r="C21" s="137" t="s">
        <v>246</v>
      </c>
      <c r="D21" s="136" t="s">
        <v>252</v>
      </c>
      <c r="E21" s="136" t="s">
        <v>267</v>
      </c>
      <c r="F21" s="136" t="s">
        <v>267</v>
      </c>
      <c r="G21" s="172" t="s">
        <v>291</v>
      </c>
      <c r="H21" s="138" t="s">
        <v>256</v>
      </c>
      <c r="I21" s="135" t="s">
        <v>279</v>
      </c>
      <c r="J21" s="135" t="s">
        <v>269</v>
      </c>
      <c r="K21" s="141" t="s">
        <v>269</v>
      </c>
      <c r="L21" s="141" t="s">
        <v>256</v>
      </c>
      <c r="M21" s="56" t="s">
        <v>292</v>
      </c>
      <c r="N21" s="222">
        <v>1121048</v>
      </c>
      <c r="O21" s="222">
        <v>197832</v>
      </c>
      <c r="P21" s="223">
        <f t="shared" si="0"/>
        <v>1121048</v>
      </c>
      <c r="Q21" s="223">
        <f t="shared" si="0"/>
        <v>197832</v>
      </c>
      <c r="R21" s="139" t="s">
        <v>293</v>
      </c>
      <c r="S21" s="141" t="s">
        <v>252</v>
      </c>
      <c r="T21" s="141" t="s">
        <v>252</v>
      </c>
      <c r="U21" s="58">
        <v>0</v>
      </c>
      <c r="V21" s="58" t="s">
        <v>247</v>
      </c>
      <c r="W21" s="58" t="s">
        <v>252</v>
      </c>
      <c r="X21" s="58" t="s">
        <v>247</v>
      </c>
      <c r="Y21" s="135" t="s">
        <v>218</v>
      </c>
      <c r="Z21" s="137" t="s">
        <v>294</v>
      </c>
    </row>
    <row r="22" spans="1:26" s="54" customFormat="1" ht="38.25">
      <c r="A22" s="134" t="s">
        <v>245</v>
      </c>
      <c r="B22" s="134" t="s">
        <v>168</v>
      </c>
      <c r="C22" s="137" t="s">
        <v>246</v>
      </c>
      <c r="D22" s="136" t="s">
        <v>252</v>
      </c>
      <c r="E22" s="136" t="s">
        <v>267</v>
      </c>
      <c r="F22" s="136" t="s">
        <v>267</v>
      </c>
      <c r="G22" s="172" t="s">
        <v>295</v>
      </c>
      <c r="H22" s="138" t="s">
        <v>296</v>
      </c>
      <c r="I22" s="135" t="s">
        <v>279</v>
      </c>
      <c r="J22" s="135" t="s">
        <v>269</v>
      </c>
      <c r="K22" s="141" t="s">
        <v>269</v>
      </c>
      <c r="L22" s="141" t="s">
        <v>296</v>
      </c>
      <c r="M22" s="56" t="s">
        <v>297</v>
      </c>
      <c r="N22" s="222">
        <v>374680</v>
      </c>
      <c r="O22" s="222">
        <v>66120</v>
      </c>
      <c r="P22" s="223">
        <f t="shared" si="0"/>
        <v>374680</v>
      </c>
      <c r="Q22" s="223">
        <f t="shared" si="0"/>
        <v>66120</v>
      </c>
      <c r="R22" s="139" t="s">
        <v>298</v>
      </c>
      <c r="S22" s="141" t="s">
        <v>252</v>
      </c>
      <c r="T22" s="141" t="s">
        <v>252</v>
      </c>
      <c r="U22" s="59">
        <v>0</v>
      </c>
      <c r="V22" s="59" t="s">
        <v>247</v>
      </c>
      <c r="W22" s="59" t="s">
        <v>252</v>
      </c>
      <c r="X22" s="59" t="s">
        <v>247</v>
      </c>
      <c r="Y22" s="135" t="s">
        <v>218</v>
      </c>
      <c r="Z22" s="137" t="s">
        <v>299</v>
      </c>
    </row>
    <row r="23" spans="1:26" s="54" customFormat="1" ht="38.25">
      <c r="A23" s="134" t="s">
        <v>245</v>
      </c>
      <c r="B23" s="134" t="s">
        <v>168</v>
      </c>
      <c r="C23" s="137" t="s">
        <v>246</v>
      </c>
      <c r="D23" s="136" t="s">
        <v>252</v>
      </c>
      <c r="E23" s="136" t="s">
        <v>267</v>
      </c>
      <c r="F23" s="136" t="s">
        <v>267</v>
      </c>
      <c r="G23" s="172" t="s">
        <v>300</v>
      </c>
      <c r="H23" s="138" t="s">
        <v>301</v>
      </c>
      <c r="I23" s="135" t="s">
        <v>279</v>
      </c>
      <c r="J23" s="135" t="s">
        <v>269</v>
      </c>
      <c r="K23" s="141" t="s">
        <v>269</v>
      </c>
      <c r="L23" s="141" t="s">
        <v>250</v>
      </c>
      <c r="M23" s="56" t="s">
        <v>302</v>
      </c>
      <c r="N23" s="222">
        <v>564082.54</v>
      </c>
      <c r="O23" s="222">
        <v>99543.98</v>
      </c>
      <c r="P23" s="223">
        <f t="shared" si="0"/>
        <v>564082.54</v>
      </c>
      <c r="Q23" s="223">
        <f t="shared" si="0"/>
        <v>99543.98</v>
      </c>
      <c r="R23" s="139" t="s">
        <v>303</v>
      </c>
      <c r="S23" s="141" t="s">
        <v>252</v>
      </c>
      <c r="T23" s="141" t="s">
        <v>252</v>
      </c>
      <c r="U23" s="141">
        <v>0</v>
      </c>
      <c r="V23" s="141" t="s">
        <v>252</v>
      </c>
      <c r="W23" s="141" t="s">
        <v>247</v>
      </c>
      <c r="X23" s="141" t="s">
        <v>247</v>
      </c>
      <c r="Y23" s="135" t="s">
        <v>218</v>
      </c>
      <c r="Z23" s="137" t="s">
        <v>304</v>
      </c>
    </row>
    <row r="24" spans="1:26" s="54" customFormat="1" ht="51">
      <c r="A24" s="134" t="s">
        <v>245</v>
      </c>
      <c r="B24" s="134" t="s">
        <v>168</v>
      </c>
      <c r="C24" s="137" t="s">
        <v>246</v>
      </c>
      <c r="D24" s="136" t="s">
        <v>252</v>
      </c>
      <c r="E24" s="136" t="s">
        <v>267</v>
      </c>
      <c r="F24" s="136" t="s">
        <v>267</v>
      </c>
      <c r="G24" s="172" t="s">
        <v>305</v>
      </c>
      <c r="H24" s="138" t="s">
        <v>306</v>
      </c>
      <c r="I24" s="135" t="s">
        <v>279</v>
      </c>
      <c r="J24" s="135" t="s">
        <v>269</v>
      </c>
      <c r="K24" s="141" t="s">
        <v>269</v>
      </c>
      <c r="L24" s="141" t="s">
        <v>306</v>
      </c>
      <c r="M24" s="56" t="s">
        <v>307</v>
      </c>
      <c r="N24" s="222">
        <v>374680</v>
      </c>
      <c r="O24" s="222">
        <v>66120</v>
      </c>
      <c r="P24" s="223">
        <f t="shared" si="0"/>
        <v>374680</v>
      </c>
      <c r="Q24" s="223">
        <f t="shared" si="0"/>
        <v>66120</v>
      </c>
      <c r="R24" s="139" t="s">
        <v>308</v>
      </c>
      <c r="S24" s="141" t="s">
        <v>252</v>
      </c>
      <c r="T24" s="141" t="s">
        <v>252</v>
      </c>
      <c r="U24" s="141">
        <v>0</v>
      </c>
      <c r="V24" s="141" t="s">
        <v>247</v>
      </c>
      <c r="W24" s="141" t="s">
        <v>247</v>
      </c>
      <c r="X24" s="141" t="s">
        <v>247</v>
      </c>
      <c r="Y24" s="135" t="s">
        <v>218</v>
      </c>
      <c r="Z24" s="137" t="s">
        <v>309</v>
      </c>
    </row>
    <row r="25" spans="1:26" s="54" customFormat="1" ht="63.75">
      <c r="A25" s="134" t="s">
        <v>245</v>
      </c>
      <c r="B25" s="134" t="s">
        <v>168</v>
      </c>
      <c r="C25" s="137" t="s">
        <v>246</v>
      </c>
      <c r="D25" s="136" t="s">
        <v>252</v>
      </c>
      <c r="E25" s="136" t="s">
        <v>267</v>
      </c>
      <c r="F25" s="136" t="s">
        <v>267</v>
      </c>
      <c r="G25" s="172" t="s">
        <v>310</v>
      </c>
      <c r="H25" s="138" t="s">
        <v>311</v>
      </c>
      <c r="I25" s="135" t="s">
        <v>279</v>
      </c>
      <c r="J25" s="135" t="s">
        <v>269</v>
      </c>
      <c r="K25" s="141" t="s">
        <v>269</v>
      </c>
      <c r="L25" s="141" t="s">
        <v>311</v>
      </c>
      <c r="M25" s="56" t="s">
        <v>312</v>
      </c>
      <c r="N25" s="222">
        <v>374680</v>
      </c>
      <c r="O25" s="222">
        <v>66120</v>
      </c>
      <c r="P25" s="223">
        <f t="shared" si="0"/>
        <v>374680</v>
      </c>
      <c r="Q25" s="223">
        <f t="shared" si="0"/>
        <v>66120</v>
      </c>
      <c r="R25" s="60" t="s">
        <v>313</v>
      </c>
      <c r="S25" s="141" t="s">
        <v>252</v>
      </c>
      <c r="T25" s="141" t="s">
        <v>252</v>
      </c>
      <c r="U25" s="141">
        <v>0</v>
      </c>
      <c r="V25" s="141" t="s">
        <v>247</v>
      </c>
      <c r="W25" s="141" t="s">
        <v>314</v>
      </c>
      <c r="X25" s="141" t="s">
        <v>247</v>
      </c>
      <c r="Y25" s="135" t="s">
        <v>218</v>
      </c>
      <c r="Z25" s="134" t="s">
        <v>315</v>
      </c>
    </row>
    <row r="26" spans="1:26" s="54" customFormat="1" ht="25.5">
      <c r="A26" s="134" t="s">
        <v>245</v>
      </c>
      <c r="B26" s="134" t="s">
        <v>168</v>
      </c>
      <c r="C26" s="137" t="s">
        <v>246</v>
      </c>
      <c r="D26" s="136" t="s">
        <v>252</v>
      </c>
      <c r="E26" s="136" t="s">
        <v>267</v>
      </c>
      <c r="F26" s="136" t="s">
        <v>267</v>
      </c>
      <c r="G26" s="172" t="s">
        <v>316</v>
      </c>
      <c r="H26" s="138" t="s">
        <v>256</v>
      </c>
      <c r="I26" s="135" t="s">
        <v>279</v>
      </c>
      <c r="J26" s="135" t="s">
        <v>269</v>
      </c>
      <c r="K26" s="141" t="s">
        <v>269</v>
      </c>
      <c r="L26" s="141" t="s">
        <v>256</v>
      </c>
      <c r="M26" s="56" t="s">
        <v>317</v>
      </c>
      <c r="N26" s="222">
        <v>374680</v>
      </c>
      <c r="O26" s="222">
        <v>66120</v>
      </c>
      <c r="P26" s="223">
        <f t="shared" si="0"/>
        <v>374680</v>
      </c>
      <c r="Q26" s="223">
        <f t="shared" si="0"/>
        <v>66120</v>
      </c>
      <c r="R26" s="139" t="s">
        <v>318</v>
      </c>
      <c r="S26" s="141" t="s">
        <v>252</v>
      </c>
      <c r="T26" s="141" t="s">
        <v>252</v>
      </c>
      <c r="U26" s="141">
        <v>0</v>
      </c>
      <c r="V26" s="141" t="s">
        <v>252</v>
      </c>
      <c r="W26" s="141" t="s">
        <v>247</v>
      </c>
      <c r="X26" s="141" t="s">
        <v>247</v>
      </c>
      <c r="Y26" s="135" t="s">
        <v>218</v>
      </c>
      <c r="Z26" s="78" t="s">
        <v>446</v>
      </c>
    </row>
    <row r="27" spans="1:26" s="54" customFormat="1" ht="51">
      <c r="A27" s="134" t="s">
        <v>245</v>
      </c>
      <c r="B27" s="134" t="s">
        <v>168</v>
      </c>
      <c r="C27" s="137" t="s">
        <v>246</v>
      </c>
      <c r="D27" s="136" t="s">
        <v>252</v>
      </c>
      <c r="E27" s="136" t="s">
        <v>267</v>
      </c>
      <c r="F27" s="136" t="s">
        <v>267</v>
      </c>
      <c r="G27" s="172" t="s">
        <v>320</v>
      </c>
      <c r="H27" s="138" t="s">
        <v>256</v>
      </c>
      <c r="I27" s="135" t="s">
        <v>279</v>
      </c>
      <c r="J27" s="135" t="s">
        <v>269</v>
      </c>
      <c r="K27" s="141" t="s">
        <v>269</v>
      </c>
      <c r="L27" s="141" t="s">
        <v>256</v>
      </c>
      <c r="M27" s="56" t="s">
        <v>321</v>
      </c>
      <c r="N27" s="222">
        <v>4250000</v>
      </c>
      <c r="O27" s="222">
        <v>750000</v>
      </c>
      <c r="P27" s="223">
        <f t="shared" si="0"/>
        <v>4250000</v>
      </c>
      <c r="Q27" s="223">
        <f t="shared" si="0"/>
        <v>750000</v>
      </c>
      <c r="R27" s="139" t="s">
        <v>322</v>
      </c>
      <c r="S27" s="141" t="s">
        <v>252</v>
      </c>
      <c r="T27" s="141" t="s">
        <v>247</v>
      </c>
      <c r="U27" s="141">
        <v>7</v>
      </c>
      <c r="V27" s="141" t="s">
        <v>247</v>
      </c>
      <c r="W27" s="141" t="s">
        <v>247</v>
      </c>
      <c r="X27" s="141" t="s">
        <v>247</v>
      </c>
      <c r="Y27" s="135" t="s">
        <v>218</v>
      </c>
      <c r="Z27" s="137" t="s">
        <v>323</v>
      </c>
    </row>
    <row r="28" spans="1:26" s="54" customFormat="1" ht="51">
      <c r="A28" s="134" t="s">
        <v>245</v>
      </c>
      <c r="B28" s="134" t="s">
        <v>168</v>
      </c>
      <c r="C28" s="137" t="s">
        <v>246</v>
      </c>
      <c r="D28" s="136" t="s">
        <v>252</v>
      </c>
      <c r="E28" s="136" t="s">
        <v>267</v>
      </c>
      <c r="F28" s="136" t="s">
        <v>267</v>
      </c>
      <c r="G28" s="172" t="s">
        <v>324</v>
      </c>
      <c r="H28" s="138" t="s">
        <v>325</v>
      </c>
      <c r="I28" s="135" t="s">
        <v>279</v>
      </c>
      <c r="J28" s="135" t="s">
        <v>269</v>
      </c>
      <c r="K28" s="141" t="s">
        <v>269</v>
      </c>
      <c r="L28" s="141" t="s">
        <v>325</v>
      </c>
      <c r="M28" s="56" t="s">
        <v>326</v>
      </c>
      <c r="N28" s="222">
        <v>374680</v>
      </c>
      <c r="O28" s="222">
        <v>66120</v>
      </c>
      <c r="P28" s="223">
        <f t="shared" si="0"/>
        <v>374680</v>
      </c>
      <c r="Q28" s="223">
        <f t="shared" si="0"/>
        <v>66120</v>
      </c>
      <c r="R28" s="139" t="s">
        <v>303</v>
      </c>
      <c r="S28" s="141" t="s">
        <v>252</v>
      </c>
      <c r="T28" s="141" t="s">
        <v>252</v>
      </c>
      <c r="U28" s="141">
        <v>0</v>
      </c>
      <c r="V28" s="141" t="s">
        <v>247</v>
      </c>
      <c r="W28" s="141" t="s">
        <v>247</v>
      </c>
      <c r="X28" s="141" t="s">
        <v>247</v>
      </c>
      <c r="Y28" s="135" t="s">
        <v>218</v>
      </c>
      <c r="Z28" s="137" t="s">
        <v>327</v>
      </c>
    </row>
    <row r="29" spans="1:26" s="54" customFormat="1" ht="51">
      <c r="A29" s="134" t="s">
        <v>245</v>
      </c>
      <c r="B29" s="134" t="s">
        <v>168</v>
      </c>
      <c r="C29" s="137" t="s">
        <v>246</v>
      </c>
      <c r="D29" s="136" t="s">
        <v>252</v>
      </c>
      <c r="E29" s="136" t="s">
        <v>267</v>
      </c>
      <c r="F29" s="136" t="s">
        <v>267</v>
      </c>
      <c r="G29" s="172" t="s">
        <v>328</v>
      </c>
      <c r="H29" s="138" t="s">
        <v>329</v>
      </c>
      <c r="I29" s="135" t="s">
        <v>279</v>
      </c>
      <c r="J29" s="135" t="s">
        <v>269</v>
      </c>
      <c r="K29" s="141" t="s">
        <v>269</v>
      </c>
      <c r="L29" s="141" t="s">
        <v>329</v>
      </c>
      <c r="M29" s="56" t="s">
        <v>330</v>
      </c>
      <c r="N29" s="222">
        <v>374680</v>
      </c>
      <c r="O29" s="222">
        <v>66120</v>
      </c>
      <c r="P29" s="223">
        <f t="shared" si="0"/>
        <v>374680</v>
      </c>
      <c r="Q29" s="223">
        <f t="shared" si="0"/>
        <v>66120</v>
      </c>
      <c r="R29" s="139" t="s">
        <v>331</v>
      </c>
      <c r="S29" s="141" t="s">
        <v>252</v>
      </c>
      <c r="T29" s="141" t="s">
        <v>252</v>
      </c>
      <c r="U29" s="141">
        <v>0</v>
      </c>
      <c r="V29" s="141" t="s">
        <v>247</v>
      </c>
      <c r="W29" s="141" t="s">
        <v>247</v>
      </c>
      <c r="X29" s="141" t="s">
        <v>247</v>
      </c>
      <c r="Y29" s="135" t="s">
        <v>218</v>
      </c>
      <c r="Z29" s="134" t="s">
        <v>332</v>
      </c>
    </row>
    <row r="30" spans="1:26" s="54" customFormat="1" ht="38.25">
      <c r="A30" s="134" t="s">
        <v>245</v>
      </c>
      <c r="B30" s="134" t="s">
        <v>168</v>
      </c>
      <c r="C30" s="137" t="s">
        <v>246</v>
      </c>
      <c r="D30" s="136" t="s">
        <v>252</v>
      </c>
      <c r="E30" s="136" t="s">
        <v>267</v>
      </c>
      <c r="F30" s="136" t="s">
        <v>267</v>
      </c>
      <c r="G30" s="172" t="s">
        <v>333</v>
      </c>
      <c r="H30" s="138" t="s">
        <v>334</v>
      </c>
      <c r="I30" s="135" t="s">
        <v>279</v>
      </c>
      <c r="J30" s="135" t="s">
        <v>269</v>
      </c>
      <c r="K30" s="141" t="s">
        <v>269</v>
      </c>
      <c r="L30" s="141" t="s">
        <v>334</v>
      </c>
      <c r="M30" s="56" t="s">
        <v>335</v>
      </c>
      <c r="N30" s="222">
        <v>374680</v>
      </c>
      <c r="O30" s="222">
        <v>66120</v>
      </c>
      <c r="P30" s="223">
        <f t="shared" si="0"/>
        <v>374680</v>
      </c>
      <c r="Q30" s="223">
        <f t="shared" si="0"/>
        <v>66120</v>
      </c>
      <c r="R30" s="139" t="s">
        <v>336</v>
      </c>
      <c r="S30" s="141" t="s">
        <v>252</v>
      </c>
      <c r="T30" s="141" t="s">
        <v>252</v>
      </c>
      <c r="U30" s="141">
        <v>0</v>
      </c>
      <c r="V30" s="141" t="s">
        <v>247</v>
      </c>
      <c r="W30" s="141" t="s">
        <v>247</v>
      </c>
      <c r="X30" s="141" t="s">
        <v>247</v>
      </c>
      <c r="Y30" s="135" t="s">
        <v>217</v>
      </c>
      <c r="Z30" s="137" t="s">
        <v>337</v>
      </c>
    </row>
    <row r="31" spans="1:26" s="54" customFormat="1" ht="63.75">
      <c r="A31" s="134" t="s">
        <v>245</v>
      </c>
      <c r="B31" s="134" t="s">
        <v>168</v>
      </c>
      <c r="C31" s="137" t="s">
        <v>246</v>
      </c>
      <c r="D31" s="136" t="s">
        <v>252</v>
      </c>
      <c r="E31" s="136" t="s">
        <v>267</v>
      </c>
      <c r="F31" s="136" t="s">
        <v>267</v>
      </c>
      <c r="G31" s="172" t="s">
        <v>338</v>
      </c>
      <c r="H31" s="138" t="s">
        <v>339</v>
      </c>
      <c r="I31" s="135" t="s">
        <v>279</v>
      </c>
      <c r="J31" s="135" t="s">
        <v>269</v>
      </c>
      <c r="K31" s="141" t="s">
        <v>269</v>
      </c>
      <c r="L31" s="141" t="s">
        <v>340</v>
      </c>
      <c r="M31" s="56" t="s">
        <v>341</v>
      </c>
      <c r="N31" s="222">
        <v>374679.96</v>
      </c>
      <c r="O31" s="222">
        <v>66120</v>
      </c>
      <c r="P31" s="223">
        <f t="shared" si="0"/>
        <v>374679.96</v>
      </c>
      <c r="Q31" s="223">
        <f t="shared" si="0"/>
        <v>66120</v>
      </c>
      <c r="R31" s="139" t="s">
        <v>342</v>
      </c>
      <c r="S31" s="141" t="s">
        <v>252</v>
      </c>
      <c r="T31" s="141" t="s">
        <v>252</v>
      </c>
      <c r="U31" s="141">
        <v>0</v>
      </c>
      <c r="V31" s="141" t="s">
        <v>247</v>
      </c>
      <c r="W31" s="141" t="s">
        <v>247</v>
      </c>
      <c r="X31" s="141" t="s">
        <v>247</v>
      </c>
      <c r="Y31" s="135" t="s">
        <v>217</v>
      </c>
      <c r="Z31" s="137" t="s">
        <v>450</v>
      </c>
    </row>
    <row r="32" spans="1:26" s="54" customFormat="1" ht="114.75">
      <c r="A32" s="134" t="s">
        <v>245</v>
      </c>
      <c r="B32" s="134" t="s">
        <v>168</v>
      </c>
      <c r="C32" s="137" t="s">
        <v>246</v>
      </c>
      <c r="D32" s="136" t="s">
        <v>252</v>
      </c>
      <c r="E32" s="136" t="s">
        <v>267</v>
      </c>
      <c r="F32" s="136" t="s">
        <v>267</v>
      </c>
      <c r="G32" s="172" t="s">
        <v>343</v>
      </c>
      <c r="H32" s="138" t="s">
        <v>344</v>
      </c>
      <c r="I32" s="135" t="s">
        <v>279</v>
      </c>
      <c r="J32" s="135" t="s">
        <v>269</v>
      </c>
      <c r="K32" s="141" t="s">
        <v>269</v>
      </c>
      <c r="L32" s="141" t="s">
        <v>344</v>
      </c>
      <c r="M32" s="56" t="s">
        <v>345</v>
      </c>
      <c r="N32" s="222">
        <v>374680</v>
      </c>
      <c r="O32" s="222">
        <v>66120</v>
      </c>
      <c r="P32" s="223">
        <f t="shared" si="0"/>
        <v>374680</v>
      </c>
      <c r="Q32" s="223">
        <f t="shared" si="0"/>
        <v>66120</v>
      </c>
      <c r="R32" s="141" t="s">
        <v>293</v>
      </c>
      <c r="S32" s="141" t="s">
        <v>247</v>
      </c>
      <c r="T32" s="141" t="s">
        <v>252</v>
      </c>
      <c r="U32" s="141">
        <v>0</v>
      </c>
      <c r="V32" s="141" t="s">
        <v>247</v>
      </c>
      <c r="W32" s="141" t="s">
        <v>247</v>
      </c>
      <c r="X32" s="141" t="s">
        <v>247</v>
      </c>
      <c r="Y32" s="135" t="s">
        <v>218</v>
      </c>
      <c r="Z32" s="137" t="s">
        <v>447</v>
      </c>
    </row>
    <row r="33" spans="1:26" s="54" customFormat="1" ht="51">
      <c r="A33" s="134" t="s">
        <v>245</v>
      </c>
      <c r="B33" s="134" t="s">
        <v>168</v>
      </c>
      <c r="C33" s="137" t="s">
        <v>246</v>
      </c>
      <c r="D33" s="136" t="s">
        <v>252</v>
      </c>
      <c r="E33" s="136" t="s">
        <v>267</v>
      </c>
      <c r="F33" s="136" t="s">
        <v>267</v>
      </c>
      <c r="G33" s="172" t="s">
        <v>346</v>
      </c>
      <c r="H33" s="138" t="s">
        <v>256</v>
      </c>
      <c r="I33" s="135" t="s">
        <v>279</v>
      </c>
      <c r="J33" s="135" t="s">
        <v>269</v>
      </c>
      <c r="K33" s="141" t="s">
        <v>269</v>
      </c>
      <c r="L33" s="141" t="s">
        <v>256</v>
      </c>
      <c r="M33" s="56" t="s">
        <v>347</v>
      </c>
      <c r="N33" s="222">
        <v>374679.94</v>
      </c>
      <c r="O33" s="222">
        <v>66119.990000000005</v>
      </c>
      <c r="P33" s="223">
        <f t="shared" si="0"/>
        <v>374679.94</v>
      </c>
      <c r="Q33" s="223">
        <f t="shared" si="0"/>
        <v>66119.990000000005</v>
      </c>
      <c r="R33" s="139" t="s">
        <v>348</v>
      </c>
      <c r="S33" s="141" t="s">
        <v>252</v>
      </c>
      <c r="T33" s="141" t="s">
        <v>252</v>
      </c>
      <c r="U33" s="141">
        <v>0</v>
      </c>
      <c r="V33" s="141" t="s">
        <v>252</v>
      </c>
      <c r="W33" s="141" t="s">
        <v>252</v>
      </c>
      <c r="X33" s="141" t="s">
        <v>247</v>
      </c>
      <c r="Y33" s="135" t="s">
        <v>218</v>
      </c>
      <c r="Z33" s="134" t="s">
        <v>448</v>
      </c>
    </row>
    <row r="34" spans="1:26" s="54" customFormat="1" ht="51">
      <c r="A34" s="134" t="s">
        <v>245</v>
      </c>
      <c r="B34" s="134" t="s">
        <v>168</v>
      </c>
      <c r="C34" s="137" t="s">
        <v>246</v>
      </c>
      <c r="D34" s="136" t="s">
        <v>252</v>
      </c>
      <c r="E34" s="136" t="s">
        <v>267</v>
      </c>
      <c r="F34" s="136" t="s">
        <v>267</v>
      </c>
      <c r="G34" s="172" t="s">
        <v>349</v>
      </c>
      <c r="H34" s="138" t="s">
        <v>350</v>
      </c>
      <c r="I34" s="135" t="s">
        <v>279</v>
      </c>
      <c r="J34" s="135" t="s">
        <v>269</v>
      </c>
      <c r="K34" s="141" t="s">
        <v>269</v>
      </c>
      <c r="L34" s="141" t="s">
        <v>351</v>
      </c>
      <c r="M34" s="56" t="s">
        <v>352</v>
      </c>
      <c r="N34" s="222">
        <v>374653.68</v>
      </c>
      <c r="O34" s="222">
        <v>66115.360000000001</v>
      </c>
      <c r="P34" s="223">
        <f t="shared" si="0"/>
        <v>374653.68</v>
      </c>
      <c r="Q34" s="223">
        <f t="shared" si="0"/>
        <v>66115.360000000001</v>
      </c>
      <c r="R34" s="139" t="s">
        <v>353</v>
      </c>
      <c r="S34" s="141" t="s">
        <v>252</v>
      </c>
      <c r="T34" s="141" t="s">
        <v>252</v>
      </c>
      <c r="U34" s="141">
        <v>0</v>
      </c>
      <c r="V34" s="141" t="s">
        <v>247</v>
      </c>
      <c r="W34" s="141" t="s">
        <v>247</v>
      </c>
      <c r="X34" s="141" t="s">
        <v>247</v>
      </c>
      <c r="Y34" s="135" t="s">
        <v>218</v>
      </c>
      <c r="Z34" s="137" t="s">
        <v>354</v>
      </c>
    </row>
    <row r="35" spans="1:26" s="54" customFormat="1" ht="76.5">
      <c r="A35" s="134" t="s">
        <v>245</v>
      </c>
      <c r="B35" s="134" t="s">
        <v>168</v>
      </c>
      <c r="C35" s="137" t="s">
        <v>246</v>
      </c>
      <c r="D35" s="136" t="s">
        <v>252</v>
      </c>
      <c r="E35" s="136" t="s">
        <v>267</v>
      </c>
      <c r="F35" s="136" t="s">
        <v>267</v>
      </c>
      <c r="G35" s="172" t="s">
        <v>355</v>
      </c>
      <c r="H35" s="138" t="s">
        <v>356</v>
      </c>
      <c r="I35" s="135" t="s">
        <v>279</v>
      </c>
      <c r="J35" s="135" t="s">
        <v>269</v>
      </c>
      <c r="K35" s="141" t="s">
        <v>269</v>
      </c>
      <c r="L35" s="141" t="s">
        <v>356</v>
      </c>
      <c r="M35" s="56" t="s">
        <v>357</v>
      </c>
      <c r="N35" s="222">
        <v>374539.01</v>
      </c>
      <c r="O35" s="222">
        <v>66095.12</v>
      </c>
      <c r="P35" s="223">
        <f t="shared" si="0"/>
        <v>374539.01</v>
      </c>
      <c r="Q35" s="223">
        <f t="shared" si="0"/>
        <v>66095.12</v>
      </c>
      <c r="R35" s="141" t="s">
        <v>293</v>
      </c>
      <c r="S35" s="141" t="s">
        <v>252</v>
      </c>
      <c r="T35" s="141" t="s">
        <v>252</v>
      </c>
      <c r="U35" s="141">
        <v>0</v>
      </c>
      <c r="V35" s="141" t="s">
        <v>247</v>
      </c>
      <c r="W35" s="141" t="s">
        <v>247</v>
      </c>
      <c r="X35" s="141" t="s">
        <v>247</v>
      </c>
      <c r="Y35" s="135" t="s">
        <v>218</v>
      </c>
      <c r="Z35" s="137" t="s">
        <v>358</v>
      </c>
    </row>
    <row r="36" spans="1:26" s="54" customFormat="1" ht="63.75">
      <c r="A36" s="134" t="s">
        <v>245</v>
      </c>
      <c r="B36" s="134" t="s">
        <v>168</v>
      </c>
      <c r="C36" s="137" t="s">
        <v>246</v>
      </c>
      <c r="D36" s="136" t="s">
        <v>252</v>
      </c>
      <c r="E36" s="136" t="s">
        <v>267</v>
      </c>
      <c r="F36" s="136" t="s">
        <v>267</v>
      </c>
      <c r="G36" s="172" t="s">
        <v>359</v>
      </c>
      <c r="H36" s="138" t="s">
        <v>256</v>
      </c>
      <c r="I36" s="135" t="s">
        <v>279</v>
      </c>
      <c r="J36" s="135" t="s">
        <v>269</v>
      </c>
      <c r="K36" s="141" t="s">
        <v>269</v>
      </c>
      <c r="L36" s="141" t="s">
        <v>256</v>
      </c>
      <c r="M36" s="56" t="s">
        <v>360</v>
      </c>
      <c r="N36" s="222">
        <v>564072.43999999994</v>
      </c>
      <c r="O36" s="222">
        <v>99542.2</v>
      </c>
      <c r="P36" s="223">
        <f t="shared" si="0"/>
        <v>564072.43999999994</v>
      </c>
      <c r="Q36" s="223">
        <f t="shared" si="0"/>
        <v>99542.2</v>
      </c>
      <c r="R36" s="139" t="s">
        <v>361</v>
      </c>
      <c r="S36" s="141" t="s">
        <v>252</v>
      </c>
      <c r="T36" s="141" t="s">
        <v>247</v>
      </c>
      <c r="U36" s="141">
        <v>1</v>
      </c>
      <c r="V36" s="141" t="s">
        <v>247</v>
      </c>
      <c r="W36" s="141" t="s">
        <v>252</v>
      </c>
      <c r="X36" s="141" t="s">
        <v>247</v>
      </c>
      <c r="Y36" s="135" t="s">
        <v>218</v>
      </c>
      <c r="Z36" s="137" t="s">
        <v>362</v>
      </c>
    </row>
    <row r="37" spans="1:26" s="54" customFormat="1" ht="63.75">
      <c r="A37" s="134" t="s">
        <v>245</v>
      </c>
      <c r="B37" s="134" t="s">
        <v>168</v>
      </c>
      <c r="C37" s="137" t="s">
        <v>246</v>
      </c>
      <c r="D37" s="136" t="s">
        <v>252</v>
      </c>
      <c r="E37" s="136" t="s">
        <v>267</v>
      </c>
      <c r="F37" s="136" t="s">
        <v>267</v>
      </c>
      <c r="G37" s="172" t="s">
        <v>126</v>
      </c>
      <c r="H37" s="138" t="s">
        <v>258</v>
      </c>
      <c r="I37" s="135" t="s">
        <v>279</v>
      </c>
      <c r="J37" s="135" t="s">
        <v>269</v>
      </c>
      <c r="K37" s="141" t="s">
        <v>269</v>
      </c>
      <c r="L37" s="141" t="s">
        <v>258</v>
      </c>
      <c r="M37" s="56" t="s">
        <v>363</v>
      </c>
      <c r="N37" s="222">
        <v>564085.5</v>
      </c>
      <c r="O37" s="222">
        <v>99544.5</v>
      </c>
      <c r="P37" s="223">
        <f t="shared" si="0"/>
        <v>564085.5</v>
      </c>
      <c r="Q37" s="223">
        <f t="shared" si="0"/>
        <v>99544.5</v>
      </c>
      <c r="R37" s="139" t="s">
        <v>364</v>
      </c>
      <c r="S37" s="141" t="s">
        <v>252</v>
      </c>
      <c r="T37" s="141" t="s">
        <v>252</v>
      </c>
      <c r="U37" s="141">
        <v>0</v>
      </c>
      <c r="V37" s="141" t="s">
        <v>247</v>
      </c>
      <c r="W37" s="141" t="s">
        <v>247</v>
      </c>
      <c r="X37" s="141" t="s">
        <v>247</v>
      </c>
      <c r="Y37" s="135" t="s">
        <v>218</v>
      </c>
      <c r="Z37" s="134" t="s">
        <v>365</v>
      </c>
    </row>
    <row r="38" spans="1:26" s="54" customFormat="1" ht="38.25">
      <c r="A38" s="134" t="s">
        <v>245</v>
      </c>
      <c r="B38" s="134" t="s">
        <v>168</v>
      </c>
      <c r="C38" s="137" t="s">
        <v>246</v>
      </c>
      <c r="D38" s="136" t="s">
        <v>252</v>
      </c>
      <c r="E38" s="136" t="s">
        <v>267</v>
      </c>
      <c r="F38" s="136" t="s">
        <v>267</v>
      </c>
      <c r="G38" s="172" t="s">
        <v>366</v>
      </c>
      <c r="H38" s="138" t="s">
        <v>367</v>
      </c>
      <c r="I38" s="135" t="s">
        <v>279</v>
      </c>
      <c r="J38" s="135" t="s">
        <v>269</v>
      </c>
      <c r="K38" s="141" t="s">
        <v>269</v>
      </c>
      <c r="L38" s="141" t="s">
        <v>367</v>
      </c>
      <c r="M38" s="56" t="s">
        <v>368</v>
      </c>
      <c r="N38" s="222">
        <v>374642.65</v>
      </c>
      <c r="O38" s="222">
        <v>66113.42</v>
      </c>
      <c r="P38" s="223">
        <f t="shared" si="0"/>
        <v>374642.65</v>
      </c>
      <c r="Q38" s="223">
        <f t="shared" si="0"/>
        <v>66113.42</v>
      </c>
      <c r="R38" s="139" t="s">
        <v>369</v>
      </c>
      <c r="S38" s="141" t="s">
        <v>252</v>
      </c>
      <c r="T38" s="141" t="s">
        <v>252</v>
      </c>
      <c r="U38" s="141">
        <v>0</v>
      </c>
      <c r="V38" s="141" t="s">
        <v>247</v>
      </c>
      <c r="W38" s="141" t="s">
        <v>247</v>
      </c>
      <c r="X38" s="141" t="s">
        <v>247</v>
      </c>
      <c r="Y38" s="135" t="s">
        <v>218</v>
      </c>
      <c r="Z38" s="137" t="s">
        <v>370</v>
      </c>
    </row>
    <row r="39" spans="1:26" s="54" customFormat="1" ht="51">
      <c r="A39" s="134" t="s">
        <v>245</v>
      </c>
      <c r="B39" s="134" t="s">
        <v>168</v>
      </c>
      <c r="C39" s="137" t="s">
        <v>246</v>
      </c>
      <c r="D39" s="136" t="s">
        <v>252</v>
      </c>
      <c r="E39" s="136" t="s">
        <v>267</v>
      </c>
      <c r="F39" s="136" t="s">
        <v>267</v>
      </c>
      <c r="G39" s="172" t="s">
        <v>371</v>
      </c>
      <c r="H39" s="138" t="s">
        <v>372</v>
      </c>
      <c r="I39" s="135" t="s">
        <v>279</v>
      </c>
      <c r="J39" s="135" t="s">
        <v>269</v>
      </c>
      <c r="K39" s="141" t="s">
        <v>269</v>
      </c>
      <c r="L39" s="141" t="s">
        <v>372</v>
      </c>
      <c r="M39" s="56" t="s">
        <v>373</v>
      </c>
      <c r="N39" s="222">
        <v>371450</v>
      </c>
      <c r="O39" s="222">
        <v>65550</v>
      </c>
      <c r="P39" s="223">
        <f t="shared" si="0"/>
        <v>371450</v>
      </c>
      <c r="Q39" s="223">
        <f t="shared" si="0"/>
        <v>65550</v>
      </c>
      <c r="R39" s="139" t="s">
        <v>374</v>
      </c>
      <c r="S39" s="141" t="s">
        <v>252</v>
      </c>
      <c r="T39" s="141" t="s">
        <v>252</v>
      </c>
      <c r="U39" s="141">
        <v>0</v>
      </c>
      <c r="V39" s="141" t="s">
        <v>247</v>
      </c>
      <c r="W39" s="141" t="s">
        <v>252</v>
      </c>
      <c r="X39" s="141" t="s">
        <v>247</v>
      </c>
      <c r="Y39" s="135" t="s">
        <v>218</v>
      </c>
      <c r="Z39" s="137" t="s">
        <v>451</v>
      </c>
    </row>
    <row r="40" spans="1:26" s="54" customFormat="1" ht="63.75">
      <c r="A40" s="134" t="s">
        <v>245</v>
      </c>
      <c r="B40" s="134" t="s">
        <v>168</v>
      </c>
      <c r="C40" s="137" t="s">
        <v>246</v>
      </c>
      <c r="D40" s="136" t="s">
        <v>252</v>
      </c>
      <c r="E40" s="136" t="s">
        <v>267</v>
      </c>
      <c r="F40" s="136" t="s">
        <v>267</v>
      </c>
      <c r="G40" s="172" t="s">
        <v>375</v>
      </c>
      <c r="H40" s="138" t="s">
        <v>376</v>
      </c>
      <c r="I40" s="135" t="s">
        <v>279</v>
      </c>
      <c r="J40" s="135" t="s">
        <v>269</v>
      </c>
      <c r="K40" s="141" t="s">
        <v>269</v>
      </c>
      <c r="L40" s="141" t="s">
        <v>376</v>
      </c>
      <c r="M40" s="56" t="s">
        <v>377</v>
      </c>
      <c r="N40" s="222">
        <v>374680</v>
      </c>
      <c r="O40" s="222">
        <v>66120</v>
      </c>
      <c r="P40" s="223">
        <f t="shared" si="0"/>
        <v>374680</v>
      </c>
      <c r="Q40" s="223">
        <f t="shared" si="0"/>
        <v>66120</v>
      </c>
      <c r="R40" s="139" t="s">
        <v>378</v>
      </c>
      <c r="S40" s="141" t="s">
        <v>247</v>
      </c>
      <c r="T40" s="141" t="s">
        <v>247</v>
      </c>
      <c r="U40" s="141">
        <v>1</v>
      </c>
      <c r="V40" s="141" t="s">
        <v>247</v>
      </c>
      <c r="W40" s="141" t="s">
        <v>247</v>
      </c>
      <c r="X40" s="141" t="s">
        <v>247</v>
      </c>
      <c r="Y40" s="135" t="s">
        <v>218</v>
      </c>
      <c r="Z40" s="137" t="s">
        <v>379</v>
      </c>
    </row>
    <row r="41" spans="1:26" s="54" customFormat="1" ht="38.25">
      <c r="A41" s="134" t="s">
        <v>245</v>
      </c>
      <c r="B41" s="134" t="s">
        <v>168</v>
      </c>
      <c r="C41" s="137" t="s">
        <v>246</v>
      </c>
      <c r="D41" s="136" t="s">
        <v>252</v>
      </c>
      <c r="E41" s="136" t="s">
        <v>267</v>
      </c>
      <c r="F41" s="136" t="s">
        <v>267</v>
      </c>
      <c r="G41" s="172" t="s">
        <v>380</v>
      </c>
      <c r="H41" s="138" t="s">
        <v>381</v>
      </c>
      <c r="I41" s="135" t="s">
        <v>279</v>
      </c>
      <c r="J41" s="135" t="s">
        <v>269</v>
      </c>
      <c r="K41" s="141" t="s">
        <v>269</v>
      </c>
      <c r="L41" s="141" t="s">
        <v>381</v>
      </c>
      <c r="M41" s="56" t="s">
        <v>382</v>
      </c>
      <c r="N41" s="222">
        <v>374392.06</v>
      </c>
      <c r="O41" s="222">
        <v>66069.19</v>
      </c>
      <c r="P41" s="223">
        <f t="shared" si="0"/>
        <v>374392.06</v>
      </c>
      <c r="Q41" s="223">
        <f t="shared" si="0"/>
        <v>66069.19</v>
      </c>
      <c r="R41" s="139" t="s">
        <v>383</v>
      </c>
      <c r="S41" s="141" t="s">
        <v>314</v>
      </c>
      <c r="T41" s="141" t="s">
        <v>252</v>
      </c>
      <c r="U41" s="141">
        <v>0</v>
      </c>
      <c r="V41" s="141" t="s">
        <v>247</v>
      </c>
      <c r="W41" s="141" t="s">
        <v>247</v>
      </c>
      <c r="X41" s="141" t="s">
        <v>247</v>
      </c>
      <c r="Y41" s="135" t="s">
        <v>217</v>
      </c>
      <c r="Z41" s="137" t="s">
        <v>384</v>
      </c>
    </row>
    <row r="42" spans="1:26" s="54" customFormat="1" ht="51">
      <c r="A42" s="134" t="s">
        <v>245</v>
      </c>
      <c r="B42" s="134" t="s">
        <v>168</v>
      </c>
      <c r="C42" s="137" t="s">
        <v>246</v>
      </c>
      <c r="D42" s="136" t="s">
        <v>252</v>
      </c>
      <c r="E42" s="136" t="s">
        <v>267</v>
      </c>
      <c r="F42" s="136" t="s">
        <v>267</v>
      </c>
      <c r="G42" s="172" t="s">
        <v>385</v>
      </c>
      <c r="H42" s="138" t="s">
        <v>261</v>
      </c>
      <c r="I42" s="135" t="s">
        <v>279</v>
      </c>
      <c r="J42" s="135" t="s">
        <v>269</v>
      </c>
      <c r="K42" s="141" t="s">
        <v>269</v>
      </c>
      <c r="L42" s="141" t="s">
        <v>261</v>
      </c>
      <c r="M42" s="56" t="s">
        <v>386</v>
      </c>
      <c r="N42" s="222">
        <v>374416.5</v>
      </c>
      <c r="O42" s="222">
        <v>66073.5</v>
      </c>
      <c r="P42" s="223">
        <f t="shared" si="0"/>
        <v>374416.5</v>
      </c>
      <c r="Q42" s="223">
        <f t="shared" si="0"/>
        <v>66073.5</v>
      </c>
      <c r="R42" s="139" t="s">
        <v>387</v>
      </c>
      <c r="S42" s="141" t="s">
        <v>252</v>
      </c>
      <c r="T42" s="141" t="s">
        <v>247</v>
      </c>
      <c r="U42" s="141">
        <v>1</v>
      </c>
      <c r="V42" s="141" t="s">
        <v>247</v>
      </c>
      <c r="W42" s="141" t="s">
        <v>247</v>
      </c>
      <c r="X42" s="141" t="s">
        <v>247</v>
      </c>
      <c r="Y42" s="135" t="s">
        <v>218</v>
      </c>
      <c r="Z42" s="137" t="s">
        <v>388</v>
      </c>
    </row>
    <row r="43" spans="1:26" s="54" customFormat="1" ht="38.25">
      <c r="A43" s="134" t="s">
        <v>245</v>
      </c>
      <c r="B43" s="134" t="s">
        <v>168</v>
      </c>
      <c r="C43" s="137" t="s">
        <v>246</v>
      </c>
      <c r="D43" s="136" t="s">
        <v>252</v>
      </c>
      <c r="E43" s="136" t="s">
        <v>267</v>
      </c>
      <c r="F43" s="136" t="s">
        <v>267</v>
      </c>
      <c r="G43" s="172" t="s">
        <v>389</v>
      </c>
      <c r="H43" s="138" t="s">
        <v>390</v>
      </c>
      <c r="I43" s="135" t="s">
        <v>279</v>
      </c>
      <c r="J43" s="135" t="s">
        <v>269</v>
      </c>
      <c r="K43" s="141" t="s">
        <v>269</v>
      </c>
      <c r="L43" s="139" t="s">
        <v>390</v>
      </c>
      <c r="M43" s="56" t="s">
        <v>391</v>
      </c>
      <c r="N43" s="222">
        <v>374680</v>
      </c>
      <c r="O43" s="222">
        <v>66120</v>
      </c>
      <c r="P43" s="223">
        <f t="shared" si="0"/>
        <v>374680</v>
      </c>
      <c r="Q43" s="223">
        <f t="shared" si="0"/>
        <v>66120</v>
      </c>
      <c r="R43" s="139" t="s">
        <v>392</v>
      </c>
      <c r="S43" s="141" t="s">
        <v>247</v>
      </c>
      <c r="T43" s="141" t="s">
        <v>252</v>
      </c>
      <c r="U43" s="141">
        <v>0</v>
      </c>
      <c r="V43" s="141" t="s">
        <v>247</v>
      </c>
      <c r="W43" s="141" t="s">
        <v>247</v>
      </c>
      <c r="X43" s="141" t="s">
        <v>247</v>
      </c>
      <c r="Y43" s="135" t="s">
        <v>218</v>
      </c>
      <c r="Z43" s="137" t="s">
        <v>452</v>
      </c>
    </row>
    <row r="44" spans="1:26" s="54" customFormat="1" ht="38.25">
      <c r="A44" s="134" t="s">
        <v>245</v>
      </c>
      <c r="B44" s="134" t="s">
        <v>168</v>
      </c>
      <c r="C44" s="137" t="s">
        <v>246</v>
      </c>
      <c r="D44" s="136" t="s">
        <v>252</v>
      </c>
      <c r="E44" s="136" t="s">
        <v>267</v>
      </c>
      <c r="F44" s="136" t="s">
        <v>267</v>
      </c>
      <c r="G44" s="172" t="s">
        <v>393</v>
      </c>
      <c r="H44" s="138" t="s">
        <v>256</v>
      </c>
      <c r="I44" s="135" t="s">
        <v>279</v>
      </c>
      <c r="J44" s="135" t="s">
        <v>269</v>
      </c>
      <c r="K44" s="141" t="s">
        <v>269</v>
      </c>
      <c r="L44" s="141" t="s">
        <v>256</v>
      </c>
      <c r="M44" s="56" t="s">
        <v>394</v>
      </c>
      <c r="N44" s="222">
        <v>374680</v>
      </c>
      <c r="O44" s="222">
        <v>66120</v>
      </c>
      <c r="P44" s="223">
        <f t="shared" si="0"/>
        <v>374680</v>
      </c>
      <c r="Q44" s="223">
        <f t="shared" si="0"/>
        <v>66120</v>
      </c>
      <c r="R44" s="139" t="s">
        <v>395</v>
      </c>
      <c r="S44" s="141" t="s">
        <v>252</v>
      </c>
      <c r="T44" s="141" t="s">
        <v>252</v>
      </c>
      <c r="U44" s="141">
        <v>0</v>
      </c>
      <c r="V44" s="141" t="s">
        <v>247</v>
      </c>
      <c r="W44" s="141" t="s">
        <v>247</v>
      </c>
      <c r="X44" s="141" t="s">
        <v>247</v>
      </c>
      <c r="Y44" s="135" t="s">
        <v>218</v>
      </c>
      <c r="Z44" s="134" t="s">
        <v>396</v>
      </c>
    </row>
    <row r="45" spans="1:26" s="54" customFormat="1" ht="51">
      <c r="A45" s="134" t="s">
        <v>245</v>
      </c>
      <c r="B45" s="134" t="s">
        <v>168</v>
      </c>
      <c r="C45" s="137" t="s">
        <v>246</v>
      </c>
      <c r="D45" s="136" t="s">
        <v>252</v>
      </c>
      <c r="E45" s="136" t="s">
        <v>267</v>
      </c>
      <c r="F45" s="136" t="s">
        <v>267</v>
      </c>
      <c r="G45" s="172" t="s">
        <v>397</v>
      </c>
      <c r="H45" s="138" t="s">
        <v>256</v>
      </c>
      <c r="I45" s="135" t="s">
        <v>279</v>
      </c>
      <c r="J45" s="135" t="s">
        <v>269</v>
      </c>
      <c r="K45" s="141" t="s">
        <v>269</v>
      </c>
      <c r="L45" s="141" t="s">
        <v>256</v>
      </c>
      <c r="M45" s="56" t="s">
        <v>398</v>
      </c>
      <c r="N45" s="222">
        <v>560239.43000000005</v>
      </c>
      <c r="O45" s="222">
        <v>98865.79</v>
      </c>
      <c r="P45" s="223">
        <f t="shared" si="0"/>
        <v>560239.43000000005</v>
      </c>
      <c r="Q45" s="223">
        <f t="shared" si="0"/>
        <v>98865.79</v>
      </c>
      <c r="R45" s="139" t="s">
        <v>399</v>
      </c>
      <c r="S45" s="141" t="s">
        <v>252</v>
      </c>
      <c r="T45" s="141" t="s">
        <v>252</v>
      </c>
      <c r="U45" s="141">
        <v>0</v>
      </c>
      <c r="V45" s="141" t="s">
        <v>247</v>
      </c>
      <c r="W45" s="141" t="s">
        <v>252</v>
      </c>
      <c r="X45" s="141" t="s">
        <v>247</v>
      </c>
      <c r="Y45" s="135" t="s">
        <v>218</v>
      </c>
      <c r="Z45" s="134" t="s">
        <v>400</v>
      </c>
    </row>
    <row r="46" spans="1:26" s="54" customFormat="1" ht="63.75">
      <c r="A46" s="134" t="s">
        <v>245</v>
      </c>
      <c r="B46" s="134" t="s">
        <v>168</v>
      </c>
      <c r="C46" s="137" t="s">
        <v>246</v>
      </c>
      <c r="D46" s="136" t="s">
        <v>252</v>
      </c>
      <c r="E46" s="136" t="s">
        <v>267</v>
      </c>
      <c r="F46" s="136" t="s">
        <v>267</v>
      </c>
      <c r="G46" s="172" t="s">
        <v>114</v>
      </c>
      <c r="H46" s="138" t="s">
        <v>256</v>
      </c>
      <c r="I46" s="135" t="s">
        <v>279</v>
      </c>
      <c r="J46" s="135" t="s">
        <v>269</v>
      </c>
      <c r="K46" s="141" t="s">
        <v>269</v>
      </c>
      <c r="L46" s="141" t="s">
        <v>256</v>
      </c>
      <c r="M46" s="56" t="s">
        <v>401</v>
      </c>
      <c r="N46" s="222">
        <v>6375000</v>
      </c>
      <c r="O46" s="222">
        <v>1125000</v>
      </c>
      <c r="P46" s="223">
        <f t="shared" si="0"/>
        <v>6375000</v>
      </c>
      <c r="Q46" s="223">
        <f t="shared" si="0"/>
        <v>1125000</v>
      </c>
      <c r="R46" s="139" t="s">
        <v>402</v>
      </c>
      <c r="S46" s="141" t="s">
        <v>252</v>
      </c>
      <c r="T46" s="141" t="s">
        <v>252</v>
      </c>
      <c r="U46" s="141">
        <v>0</v>
      </c>
      <c r="V46" s="141" t="s">
        <v>247</v>
      </c>
      <c r="W46" s="141" t="s">
        <v>247</v>
      </c>
      <c r="X46" s="141" t="s">
        <v>247</v>
      </c>
      <c r="Y46" s="135" t="s">
        <v>217</v>
      </c>
      <c r="Z46" s="137" t="s">
        <v>453</v>
      </c>
    </row>
    <row r="47" spans="1:26" s="54" customFormat="1" ht="51">
      <c r="A47" s="134" t="s">
        <v>245</v>
      </c>
      <c r="B47" s="134" t="s">
        <v>168</v>
      </c>
      <c r="C47" s="137" t="s">
        <v>246</v>
      </c>
      <c r="D47" s="136" t="s">
        <v>252</v>
      </c>
      <c r="E47" s="136" t="s">
        <v>267</v>
      </c>
      <c r="F47" s="136" t="s">
        <v>267</v>
      </c>
      <c r="G47" s="172" t="s">
        <v>403</v>
      </c>
      <c r="H47" s="138" t="s">
        <v>261</v>
      </c>
      <c r="I47" s="135" t="s">
        <v>279</v>
      </c>
      <c r="J47" s="135" t="s">
        <v>269</v>
      </c>
      <c r="K47" s="141" t="s">
        <v>269</v>
      </c>
      <c r="L47" s="141" t="s">
        <v>261</v>
      </c>
      <c r="M47" s="56" t="s">
        <v>404</v>
      </c>
      <c r="N47" s="222">
        <v>3825000</v>
      </c>
      <c r="O47" s="222">
        <v>675000</v>
      </c>
      <c r="P47" s="223">
        <f t="shared" si="0"/>
        <v>3825000</v>
      </c>
      <c r="Q47" s="223">
        <v>674674.44</v>
      </c>
      <c r="R47" s="139" t="s">
        <v>405</v>
      </c>
      <c r="S47" s="141" t="s">
        <v>247</v>
      </c>
      <c r="T47" s="141" t="s">
        <v>252</v>
      </c>
      <c r="U47" s="141">
        <v>0</v>
      </c>
      <c r="V47" s="141" t="s">
        <v>247</v>
      </c>
      <c r="W47" s="141" t="s">
        <v>252</v>
      </c>
      <c r="X47" s="141" t="s">
        <v>247</v>
      </c>
      <c r="Y47" s="135" t="s">
        <v>218</v>
      </c>
      <c r="Z47" s="137" t="s">
        <v>406</v>
      </c>
    </row>
    <row r="48" spans="1:26" s="54" customFormat="1" ht="38.25">
      <c r="A48" s="134" t="s">
        <v>245</v>
      </c>
      <c r="B48" s="134" t="s">
        <v>168</v>
      </c>
      <c r="C48" s="137" t="s">
        <v>246</v>
      </c>
      <c r="D48" s="136" t="s">
        <v>252</v>
      </c>
      <c r="E48" s="136" t="s">
        <v>267</v>
      </c>
      <c r="F48" s="136" t="s">
        <v>267</v>
      </c>
      <c r="G48" s="172" t="s">
        <v>407</v>
      </c>
      <c r="H48" s="138" t="s">
        <v>261</v>
      </c>
      <c r="I48" s="135" t="s">
        <v>279</v>
      </c>
      <c r="J48" s="135" t="s">
        <v>269</v>
      </c>
      <c r="K48" s="141" t="s">
        <v>269</v>
      </c>
      <c r="L48" s="141" t="s">
        <v>261</v>
      </c>
      <c r="M48" s="56" t="s">
        <v>408</v>
      </c>
      <c r="N48" s="222">
        <v>1359979.74</v>
      </c>
      <c r="O48" s="222">
        <v>239996.43</v>
      </c>
      <c r="P48" s="223">
        <f t="shared" si="0"/>
        <v>1359979.74</v>
      </c>
      <c r="Q48" s="223">
        <v>239506.96</v>
      </c>
      <c r="R48" s="139" t="s">
        <v>409</v>
      </c>
      <c r="S48" s="141" t="s">
        <v>252</v>
      </c>
      <c r="T48" s="141" t="s">
        <v>252</v>
      </c>
      <c r="U48" s="141">
        <v>0</v>
      </c>
      <c r="V48" s="141" t="s">
        <v>252</v>
      </c>
      <c r="W48" s="141" t="s">
        <v>247</v>
      </c>
      <c r="X48" s="141" t="s">
        <v>247</v>
      </c>
      <c r="Y48" s="135" t="s">
        <v>218</v>
      </c>
      <c r="Z48" s="137" t="s">
        <v>410</v>
      </c>
    </row>
    <row r="49" spans="1:26" s="54" customFormat="1" ht="51">
      <c r="A49" s="134" t="s">
        <v>245</v>
      </c>
      <c r="B49" s="134" t="s">
        <v>168</v>
      </c>
      <c r="C49" s="137" t="s">
        <v>246</v>
      </c>
      <c r="D49" s="136" t="s">
        <v>252</v>
      </c>
      <c r="E49" s="136" t="s">
        <v>267</v>
      </c>
      <c r="F49" s="136" t="s">
        <v>267</v>
      </c>
      <c r="G49" s="172" t="s">
        <v>411</v>
      </c>
      <c r="H49" s="138" t="s">
        <v>412</v>
      </c>
      <c r="I49" s="135" t="s">
        <v>279</v>
      </c>
      <c r="J49" s="135" t="s">
        <v>269</v>
      </c>
      <c r="K49" s="141" t="s">
        <v>269</v>
      </c>
      <c r="L49" s="141" t="s">
        <v>412</v>
      </c>
      <c r="M49" s="56" t="s">
        <v>413</v>
      </c>
      <c r="N49" s="222">
        <v>374195.5</v>
      </c>
      <c r="O49" s="222">
        <v>66034.5</v>
      </c>
      <c r="P49" s="223">
        <f t="shared" si="0"/>
        <v>374195.5</v>
      </c>
      <c r="Q49" s="223">
        <f t="shared" si="0"/>
        <v>66034.5</v>
      </c>
      <c r="R49" s="139" t="s">
        <v>414</v>
      </c>
      <c r="S49" s="141" t="s">
        <v>252</v>
      </c>
      <c r="T49" s="141" t="s">
        <v>252</v>
      </c>
      <c r="U49" s="141">
        <v>0</v>
      </c>
      <c r="V49" s="141" t="s">
        <v>247</v>
      </c>
      <c r="W49" s="141" t="s">
        <v>252</v>
      </c>
      <c r="X49" s="141" t="s">
        <v>247</v>
      </c>
      <c r="Y49" s="135" t="s">
        <v>218</v>
      </c>
      <c r="Z49" s="137" t="s">
        <v>415</v>
      </c>
    </row>
    <row r="50" spans="1:26" s="54" customFormat="1" ht="63.75">
      <c r="A50" s="134" t="s">
        <v>245</v>
      </c>
      <c r="B50" s="134" t="s">
        <v>168</v>
      </c>
      <c r="C50" s="137" t="s">
        <v>246</v>
      </c>
      <c r="D50" s="136" t="s">
        <v>252</v>
      </c>
      <c r="E50" s="136" t="s">
        <v>267</v>
      </c>
      <c r="F50" s="136" t="s">
        <v>267</v>
      </c>
      <c r="G50" s="172" t="s">
        <v>416</v>
      </c>
      <c r="H50" s="138" t="s">
        <v>256</v>
      </c>
      <c r="I50" s="135" t="s">
        <v>279</v>
      </c>
      <c r="J50" s="135" t="s">
        <v>269</v>
      </c>
      <c r="K50" s="141" t="s">
        <v>269</v>
      </c>
      <c r="L50" s="141" t="s">
        <v>256</v>
      </c>
      <c r="M50" s="56" t="s">
        <v>417</v>
      </c>
      <c r="N50" s="222">
        <v>564085.5</v>
      </c>
      <c r="O50" s="222">
        <v>99544.5</v>
      </c>
      <c r="P50" s="223">
        <f t="shared" si="0"/>
        <v>564085.5</v>
      </c>
      <c r="Q50" s="223">
        <f t="shared" si="0"/>
        <v>99544.5</v>
      </c>
      <c r="R50" s="139" t="s">
        <v>364</v>
      </c>
      <c r="S50" s="141" t="s">
        <v>252</v>
      </c>
      <c r="T50" s="141" t="s">
        <v>252</v>
      </c>
      <c r="U50" s="141">
        <v>0</v>
      </c>
      <c r="V50" s="141" t="s">
        <v>247</v>
      </c>
      <c r="W50" s="141" t="s">
        <v>247</v>
      </c>
      <c r="X50" s="141" t="s">
        <v>247</v>
      </c>
      <c r="Y50" s="135" t="s">
        <v>218</v>
      </c>
      <c r="Z50" s="134" t="s">
        <v>418</v>
      </c>
    </row>
    <row r="51" spans="1:26" s="54" customFormat="1" ht="63.75">
      <c r="A51" s="134" t="s">
        <v>245</v>
      </c>
      <c r="B51" s="134" t="s">
        <v>168</v>
      </c>
      <c r="C51" s="137" t="s">
        <v>246</v>
      </c>
      <c r="D51" s="136" t="s">
        <v>252</v>
      </c>
      <c r="E51" s="136" t="s">
        <v>267</v>
      </c>
      <c r="F51" s="136" t="s">
        <v>267</v>
      </c>
      <c r="G51" s="172" t="s">
        <v>419</v>
      </c>
      <c r="H51" s="138" t="s">
        <v>420</v>
      </c>
      <c r="I51" s="135" t="s">
        <v>279</v>
      </c>
      <c r="J51" s="135" t="s">
        <v>269</v>
      </c>
      <c r="K51" s="141" t="s">
        <v>269</v>
      </c>
      <c r="L51" s="141" t="s">
        <v>420</v>
      </c>
      <c r="M51" s="56" t="s">
        <v>421</v>
      </c>
      <c r="N51" s="222">
        <v>538050</v>
      </c>
      <c r="O51" s="222">
        <v>94950</v>
      </c>
      <c r="P51" s="223">
        <f t="shared" si="0"/>
        <v>538050</v>
      </c>
      <c r="Q51" s="223">
        <f t="shared" si="0"/>
        <v>94950</v>
      </c>
      <c r="R51" s="139" t="s">
        <v>422</v>
      </c>
      <c r="S51" s="141" t="s">
        <v>252</v>
      </c>
      <c r="T51" s="141" t="s">
        <v>252</v>
      </c>
      <c r="U51" s="141">
        <v>0</v>
      </c>
      <c r="V51" s="141" t="s">
        <v>247</v>
      </c>
      <c r="W51" s="141" t="s">
        <v>247</v>
      </c>
      <c r="X51" s="141" t="s">
        <v>247</v>
      </c>
      <c r="Y51" s="135" t="s">
        <v>217</v>
      </c>
      <c r="Z51" s="137" t="s">
        <v>423</v>
      </c>
    </row>
    <row r="52" spans="1:26">
      <c r="N52" s="207"/>
      <c r="O52" s="207"/>
      <c r="P52" s="207"/>
      <c r="Q52" s="207"/>
    </row>
    <row r="53" spans="1:26">
      <c r="N53" s="207"/>
      <c r="O53" s="207"/>
      <c r="P53" s="224"/>
      <c r="Q53" s="207"/>
    </row>
    <row r="54" spans="1:26">
      <c r="N54" s="207"/>
      <c r="O54" s="207"/>
      <c r="P54" s="224"/>
      <c r="Q54" s="207"/>
    </row>
    <row r="55" spans="1:26">
      <c r="P55" s="205"/>
    </row>
  </sheetData>
  <autoFilter ref="A6:AD51" xr:uid="{21A46645-1898-416D-8870-A816BF57FFAE}"/>
  <mergeCells count="39">
    <mergeCell ref="M13:M17"/>
    <mergeCell ref="F13:F17"/>
    <mergeCell ref="G13:G17"/>
    <mergeCell ref="H13:H17"/>
    <mergeCell ref="K13:K17"/>
    <mergeCell ref="L13:L17"/>
    <mergeCell ref="X13:X17"/>
    <mergeCell ref="Z13:Z17"/>
    <mergeCell ref="N13:N17"/>
    <mergeCell ref="O13:O17"/>
    <mergeCell ref="P13:P17"/>
    <mergeCell ref="Q13:Q17"/>
    <mergeCell ref="R13:R17"/>
    <mergeCell ref="S13:S17"/>
    <mergeCell ref="T13:T17"/>
    <mergeCell ref="U13:U17"/>
    <mergeCell ref="V13:V17"/>
    <mergeCell ref="W13:W17"/>
    <mergeCell ref="N5:O5"/>
    <mergeCell ref="P5:Q5"/>
    <mergeCell ref="R5:R6"/>
    <mergeCell ref="T5:U5"/>
    <mergeCell ref="A13:A17"/>
    <mergeCell ref="B13:B17"/>
    <mergeCell ref="C13:C17"/>
    <mergeCell ref="D13:D17"/>
    <mergeCell ref="E13:E17"/>
    <mergeCell ref="H5:H6"/>
    <mergeCell ref="I5:I6"/>
    <mergeCell ref="J5:J6"/>
    <mergeCell ref="K5:K6"/>
    <mergeCell ref="L5:L6"/>
    <mergeCell ref="M5:M6"/>
    <mergeCell ref="G5:G6"/>
    <mergeCell ref="A5:A6"/>
    <mergeCell ref="B5:B6"/>
    <mergeCell ref="C5:C6"/>
    <mergeCell ref="E5:E6"/>
    <mergeCell ref="F5:F6"/>
  </mergeCells>
  <dataValidations count="1">
    <dataValidation type="list" allowBlank="1" showInputMessage="1" showErrorMessage="1" sqref="Y8:Y17" xr:uid="{00000000-0002-0000-0400-000000000000}">
      <formula1>$AD$5:$AD$7</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1"/>
  <sheetViews>
    <sheetView workbookViewId="0">
      <selection activeCell="C33" sqref="A33:XFD34"/>
    </sheetView>
  </sheetViews>
  <sheetFormatPr defaultRowHeight="15"/>
  <cols>
    <col min="1" max="1" width="68.28515625" customWidth="1"/>
    <col min="2" max="2" width="27.28515625" customWidth="1"/>
    <col min="3" max="3" width="32.85546875" customWidth="1"/>
  </cols>
  <sheetData>
    <row r="1" spans="1:3" ht="15" customHeight="1">
      <c r="A1" s="4" t="s">
        <v>137</v>
      </c>
      <c r="B1" s="4" t="s">
        <v>42</v>
      </c>
    </row>
    <row r="2" spans="1:3" ht="15" customHeight="1">
      <c r="A2" s="4"/>
    </row>
    <row r="3" spans="1:3" ht="15" customHeight="1">
      <c r="A3" s="4" t="s">
        <v>229</v>
      </c>
      <c r="B3" s="47"/>
    </row>
    <row r="4" spans="1:3" ht="15" customHeight="1" thickBot="1">
      <c r="A4" s="4"/>
      <c r="B4" s="47"/>
    </row>
    <row r="5" spans="1:3">
      <c r="A5" s="197" t="s">
        <v>221</v>
      </c>
      <c r="B5" s="199" t="s">
        <v>228</v>
      </c>
    </row>
    <row r="6" spans="1:3">
      <c r="A6" s="198"/>
      <c r="B6" s="200"/>
    </row>
    <row r="7" spans="1:3">
      <c r="A7" s="25">
        <v>1</v>
      </c>
      <c r="B7" s="27">
        <v>2</v>
      </c>
    </row>
    <row r="8" spans="1:3" ht="15.75" thickBot="1">
      <c r="A8" s="46" t="s">
        <v>227</v>
      </c>
      <c r="B8" s="122">
        <v>0</v>
      </c>
    </row>
    <row r="9" spans="1:3">
      <c r="A9" s="4"/>
      <c r="B9" s="47"/>
    </row>
    <row r="10" spans="1:3" ht="15.75" thickBot="1">
      <c r="A10" s="4"/>
      <c r="B10" s="47"/>
    </row>
    <row r="11" spans="1:3" ht="15" customHeight="1">
      <c r="A11" s="201" t="s">
        <v>221</v>
      </c>
      <c r="B11" s="203" t="s">
        <v>467</v>
      </c>
      <c r="C11" s="193" t="s">
        <v>468</v>
      </c>
    </row>
    <row r="12" spans="1:3" ht="32.25" customHeight="1">
      <c r="A12" s="202"/>
      <c r="B12" s="204"/>
      <c r="C12" s="194"/>
    </row>
    <row r="13" spans="1:3">
      <c r="A13" s="123">
        <v>1</v>
      </c>
      <c r="B13" s="124">
        <v>2</v>
      </c>
      <c r="C13" s="125">
        <v>3</v>
      </c>
    </row>
    <row r="14" spans="1:3" ht="24.75">
      <c r="A14" s="126" t="s">
        <v>226</v>
      </c>
      <c r="B14" s="117">
        <v>0</v>
      </c>
      <c r="C14" s="118">
        <v>0</v>
      </c>
    </row>
    <row r="15" spans="1:3" ht="24.75">
      <c r="A15" s="126" t="s">
        <v>225</v>
      </c>
      <c r="B15" s="117">
        <v>0</v>
      </c>
      <c r="C15" s="118">
        <v>0</v>
      </c>
    </row>
    <row r="16" spans="1:3" ht="24.75">
      <c r="A16" s="126" t="s">
        <v>224</v>
      </c>
      <c r="B16" s="117">
        <v>0</v>
      </c>
      <c r="C16" s="118">
        <v>0</v>
      </c>
    </row>
    <row r="17" spans="1:3" ht="24.75">
      <c r="A17" s="126" t="s">
        <v>223</v>
      </c>
      <c r="B17" s="117">
        <v>0</v>
      </c>
      <c r="C17" s="118">
        <v>0</v>
      </c>
    </row>
    <row r="18" spans="1:3" ht="26.25" customHeight="1">
      <c r="A18" s="127" t="s">
        <v>456</v>
      </c>
      <c r="B18" s="117">
        <v>8</v>
      </c>
      <c r="C18" s="119"/>
    </row>
    <row r="19" spans="1:3" ht="29.25" customHeight="1" thickBot="1">
      <c r="A19" s="128" t="s">
        <v>457</v>
      </c>
      <c r="B19" s="120">
        <v>238634508.34999999</v>
      </c>
      <c r="C19" s="121"/>
    </row>
    <row r="20" spans="1:3">
      <c r="A20" s="3"/>
      <c r="B20" s="45"/>
      <c r="C20" s="45"/>
    </row>
    <row r="21" spans="1:3">
      <c r="A21" s="129" t="s">
        <v>469</v>
      </c>
      <c r="B21" s="130"/>
    </row>
    <row r="22" spans="1:3" ht="36.75">
      <c r="A22" s="129" t="s">
        <v>470</v>
      </c>
      <c r="B22" s="130"/>
    </row>
    <row r="23" spans="1:3" ht="15" customHeight="1">
      <c r="A23" s="129"/>
      <c r="B23" s="130"/>
    </row>
    <row r="24" spans="1:3">
      <c r="A24" s="130"/>
      <c r="B24" s="130"/>
    </row>
    <row r="25" spans="1:3">
      <c r="A25" s="131" t="s">
        <v>222</v>
      </c>
      <c r="B25" s="130"/>
    </row>
    <row r="28" spans="1:3">
      <c r="A28" s="195" t="s">
        <v>221</v>
      </c>
    </row>
    <row r="29" spans="1:3" ht="15.75" thickBot="1">
      <c r="A29" s="196"/>
    </row>
    <row r="30" spans="1:3" ht="24.75">
      <c r="A30" s="44" t="s">
        <v>220</v>
      </c>
      <c r="B30" s="132" t="s">
        <v>425</v>
      </c>
    </row>
    <row r="31" spans="1:3">
      <c r="A31" s="44" t="s">
        <v>219</v>
      </c>
      <c r="B31" s="133" t="s">
        <v>319</v>
      </c>
    </row>
  </sheetData>
  <mergeCells count="6">
    <mergeCell ref="C11:C12"/>
    <mergeCell ref="A28:A29"/>
    <mergeCell ref="A5:A6"/>
    <mergeCell ref="B5:B6"/>
    <mergeCell ref="A11:A12"/>
    <mergeCell ref="B11: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ZP_alokacja</vt:lpstr>
      <vt:lpstr>ZP_PD</vt:lpstr>
      <vt:lpstr>ZP_REALIZACJA_K</vt:lpstr>
      <vt:lpstr>ZP_REALIZACJA_P</vt:lpstr>
      <vt:lpstr>ZP_projekty COVID</vt:lpstr>
      <vt:lpstr>ZP_efekty i ewaluacje_KE</vt:lpstr>
      <vt:lpstr>ZP_PD!Obszar_wydruku</vt:lpstr>
      <vt:lpstr>ZP_REALIZACJA_K!Obszar_wydruku</vt:lpstr>
      <vt:lpstr>ZP_REALIZACJA_P!Obszar_wydruku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cp:lastPrinted>2021-05-13T09:56:59Z</cp:lastPrinted>
  <dcterms:created xsi:type="dcterms:W3CDTF">2017-09-14T07:20:33Z</dcterms:created>
  <dcterms:modified xsi:type="dcterms:W3CDTF">2021-06-09T12:20:00Z</dcterms:modified>
</cp:coreProperties>
</file>